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Projekti eelarve " sheetId="1" r:id="rId1"/>
  </sheets>
  <definedNames>
    <definedName name="_xlnm.Print_Area" localSheetId="0">'Projekti eelarve '!$A$3:$I$49</definedName>
  </definedNames>
  <calcPr fullCalcOnLoad="1"/>
</workbook>
</file>

<file path=xl/sharedStrings.xml><?xml version="1.0" encoding="utf-8"?>
<sst xmlns="http://schemas.openxmlformats.org/spreadsheetml/2006/main" count="78" uniqueCount="48">
  <si>
    <t xml:space="preserve">Taotleja: </t>
  </si>
  <si>
    <t>Projekt:</t>
  </si>
  <si>
    <t>Projekti algus:</t>
  </si>
  <si>
    <t>Projekti lõpp: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</si>
  <si>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</si>
  <si>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</si>
  <si>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</si>
  <si>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</si>
  <si>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</si>
  <si>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</si>
  <si>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</si>
  <si>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</si>
  <si>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>1.4.</t>
  </si>
  <si>
    <t xml:space="preserve">2.1.  </t>
  </si>
  <si>
    <t xml:space="preserve">2.2. </t>
  </si>
  <si>
    <t xml:space="preserve">2.3. </t>
  </si>
  <si>
    <t>4.1.</t>
  </si>
  <si>
    <t>4.2.</t>
  </si>
  <si>
    <t>Täiendav info</t>
  </si>
  <si>
    <t>PROJEKTI  EELARVE KOKKU</t>
  </si>
  <si>
    <t>Projekti eelarve ja finantseerimisallikate kontroll:</t>
  </si>
  <si>
    <t>Kas projekti eelarve ja finantseerimisallikad on tasakaalus?</t>
  </si>
  <si>
    <t>maksimum</t>
  </si>
  <si>
    <t>Kas KÜSKi toetus jääb programmis lubatud summa piiridesse?</t>
  </si>
  <si>
    <t>2. Projekti ürituste ja tegevuste elluviimiseks ostetud teenuste ja toodete kulud</t>
  </si>
  <si>
    <t>Üldkulude osatähtsus KÜSKi eraldatud toetuse mahust</t>
  </si>
  <si>
    <t>Finantseerimisallikad</t>
  </si>
  <si>
    <t>Rahaline omafinant-seering</t>
  </si>
  <si>
    <r>
      <t xml:space="preserve">1. Tööjõukulud </t>
    </r>
    <r>
      <rPr>
        <sz val="10"/>
        <color indexed="12"/>
        <rFont val="Arial"/>
        <family val="2"/>
      </rPr>
      <t>(koos maksudega)</t>
    </r>
  </si>
  <si>
    <t>1.3.</t>
  </si>
  <si>
    <t>1.5.</t>
  </si>
  <si>
    <t>1.6. Töötuskindlustusmakse 0,8% (valem arvstab)</t>
  </si>
  <si>
    <t>1.7. Sotsiaalmaks 33% (valem arvestab)</t>
  </si>
  <si>
    <t>4. Üldkulud (kuni 10% ulatuses eraldatud toetuse mahust)</t>
  </si>
  <si>
    <t>Projekti eelarve</t>
  </si>
  <si>
    <t>Kas üldkulud jäävad 10% piiridesse eraldatud toetuse mahust?</t>
  </si>
  <si>
    <r>
      <t xml:space="preserve">Osatähtsused </t>
    </r>
    <r>
      <rPr>
        <i/>
        <u val="single"/>
        <sz val="9"/>
        <rFont val="Arial"/>
        <family val="2"/>
      </rPr>
      <t>kogu projekti eelarvest</t>
    </r>
  </si>
  <si>
    <t>Esitage kõikide kulude kohta täpne kalkulatsioon ning põhjendus. Kui on teada tööde-teenuste pakkuja, tooge ta ka nimeliselt kindlasti välja.</t>
  </si>
  <si>
    <t>3. Projekti elluviimiseks vajalike investeeringute ja soetuste kulud (nõutav min. 10% rahaline omaosalus; vooru tingimuste punkt 3.2)</t>
  </si>
  <si>
    <t>NB! Rahalise omafinantseeringu minimaalne nõue on 10% kulude maksumusest</t>
  </si>
  <si>
    <t>Kas on täidetud kulugrupi 3 rahalise omafin.min. nõue 10%?</t>
  </si>
  <si>
    <t>Toetus</t>
  </si>
  <si>
    <r>
      <rPr>
        <b/>
        <sz val="10"/>
        <rFont val="Arial"/>
        <family val="2"/>
      </rPr>
      <t>Eelarve seletuskiri</t>
    </r>
    <r>
      <rPr>
        <b/>
        <sz val="10"/>
        <color indexed="10"/>
        <rFont val="Arial"/>
        <family val="2"/>
      </rPr>
      <t xml:space="preserve"> (NB! Täitmine kohustuslik)</t>
    </r>
  </si>
  <si>
    <t>EELARVE  TUR19 - kogukondliku turvalisuse 2019. a toetusvoor</t>
  </si>
  <si>
    <t>Toetusvooru abikõlblikkuse periood on maksimaalselt 16.09.2019-31.08.2020</t>
  </si>
  <si>
    <t xml:space="preserve"> </t>
  </si>
  <si>
    <t>LISA 3</t>
  </si>
  <si>
    <t>HOL 12.06.2019 otsusele nr 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</si>
</sst>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_ ;[Red]\-#,##0\ "/>
    <numFmt numFmtId="175" formatCode="#,##0.00_ ;[Red]\-#,##0.00\ "/>
    <numFmt numFmtId="176" formatCode="0.0%"/>
    <numFmt numFmtId="177" formatCode="_-* #,##0.00\ [$EUR]_-;\-* #,##0.00\ [$EUR]_-;_-* &quot;-&quot;??\ [$EUR]_-;_-@_-"/>
    <numFmt numFmtId="178" formatCode="[$-425]d\.\ mmmm\ yyyy&quot;. a.&quot;"/>
    <numFmt numFmtId="179" formatCode="d\.mm\.yyyy;@"/>
    <numFmt numFmtId="180" formatCode="dd\.mm\.yyyy;@"/>
    <numFmt numFmtId="181" formatCode="#,##0.0_ ;[Red]\-#,##0.0\ "/>
    <numFmt numFmtId="182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color indexed="10"/>
      <name val="Arial"/>
      <family val="2"/>
    </font>
    <font>
      <i/>
      <u val="single"/>
      <sz val="9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9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23" borderId="3" applyNumberFormat="0" applyAlignment="0" applyProtection="0"/>
    <xf numFmtId="0" fontId="50" fillId="0" borderId="4" applyNumberFormat="0" applyFill="0" applyAlignment="0" applyProtection="0"/>
    <xf numFmtId="0" fontId="0" fillId="24" borderId="5" applyNumberFormat="0" applyFont="0" applyAlignment="0" applyProtection="0"/>
    <xf numFmtId="0" fontId="51" fillId="25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20" borderId="9" applyNumberFormat="0" applyAlignment="0" applyProtection="0"/>
  </cellStyleXfs>
  <cellXfs count="205">
    <xf numFmtId="0" fontId="0" fillId="0" borderId="0" xfId="0" applyFont="1" applyAlignment="1">
      <alignment/>
    </xf>
    <xf numFmtId="0" fontId="2" fillId="0" borderId="0" xfId="45" applyFill="1" applyAlignment="1">
      <alignment shrinkToFit="1"/>
      <protection/>
    </xf>
    <xf numFmtId="0" fontId="4" fillId="0" borderId="0" xfId="45" applyFont="1" applyProtection="1">
      <alignment/>
      <protection hidden="1"/>
    </xf>
    <xf numFmtId="0" fontId="2" fillId="0" borderId="0" xfId="45">
      <alignment/>
      <protection/>
    </xf>
    <xf numFmtId="0" fontId="2" fillId="0" borderId="0" xfId="45" applyFill="1" applyAlignment="1">
      <alignment/>
      <protection/>
    </xf>
    <xf numFmtId="0" fontId="2" fillId="0" borderId="0" xfId="45" applyFont="1" applyFill="1" applyBorder="1" applyAlignment="1">
      <alignment vertical="center"/>
      <protection/>
    </xf>
    <xf numFmtId="0" fontId="2" fillId="0" borderId="0" xfId="45" applyAlignment="1">
      <alignment vertical="center"/>
      <protection/>
    </xf>
    <xf numFmtId="0" fontId="2" fillId="0" borderId="0" xfId="45" applyFill="1" applyAlignment="1">
      <alignment vertical="center"/>
      <protection/>
    </xf>
    <xf numFmtId="0" fontId="4" fillId="0" borderId="0" xfId="45" applyFont="1" applyAlignment="1" applyProtection="1">
      <alignment vertical="center"/>
      <protection hidden="1"/>
    </xf>
    <xf numFmtId="0" fontId="4" fillId="0" borderId="0" xfId="45" applyFont="1" applyAlignment="1" applyProtection="1">
      <alignment horizontal="center" vertical="top" wrapText="1"/>
      <protection hidden="1"/>
    </xf>
    <xf numFmtId="0" fontId="2" fillId="0" borderId="0" xfId="45" applyAlignment="1">
      <alignment horizontal="center" vertical="top" wrapText="1"/>
      <protection/>
    </xf>
    <xf numFmtId="0" fontId="2" fillId="0" borderId="10" xfId="45" applyBorder="1">
      <alignment/>
      <protection/>
    </xf>
    <xf numFmtId="0" fontId="2" fillId="0" borderId="11" xfId="45" applyBorder="1" applyAlignment="1">
      <alignment horizontal="center"/>
      <protection/>
    </xf>
    <xf numFmtId="174" fontId="2" fillId="0" borderId="11" xfId="45" applyNumberFormat="1" applyBorder="1" applyAlignment="1">
      <alignment horizontal="center"/>
      <protection/>
    </xf>
    <xf numFmtId="174" fontId="2" fillId="0" borderId="12" xfId="45" applyNumberFormat="1" applyBorder="1" applyAlignment="1">
      <alignment horizontal="center"/>
      <protection/>
    </xf>
    <xf numFmtId="174" fontId="2" fillId="33" borderId="13" xfId="45" applyNumberFormat="1" applyFill="1" applyBorder="1" applyAlignment="1">
      <alignment horizontal="center"/>
      <protection/>
    </xf>
    <xf numFmtId="174" fontId="2" fillId="0" borderId="10" xfId="45" applyNumberFormat="1" applyBorder="1" applyAlignment="1">
      <alignment horizontal="center"/>
      <protection/>
    </xf>
    <xf numFmtId="174" fontId="2" fillId="0" borderId="14" xfId="45" applyNumberFormat="1" applyFill="1" applyBorder="1" applyAlignment="1">
      <alignment/>
      <protection/>
    </xf>
    <xf numFmtId="175" fontId="7" fillId="33" borderId="15" xfId="45" applyNumberFormat="1" applyFont="1" applyFill="1" applyBorder="1" applyAlignment="1">
      <alignment horizontal="center" vertical="center" shrinkToFit="1"/>
      <protection/>
    </xf>
    <xf numFmtId="175" fontId="8" fillId="33" borderId="16" xfId="45" applyNumberFormat="1" applyFont="1" applyFill="1" applyBorder="1" applyAlignment="1">
      <alignment horizontal="center" vertical="center" shrinkToFit="1"/>
      <protection/>
    </xf>
    <xf numFmtId="175" fontId="8" fillId="33" borderId="17" xfId="45" applyNumberFormat="1" applyFont="1" applyFill="1" applyBorder="1" applyAlignment="1">
      <alignment horizontal="center" vertical="center" shrinkToFit="1"/>
      <protection/>
    </xf>
    <xf numFmtId="175" fontId="7" fillId="33" borderId="15" xfId="45" applyNumberFormat="1" applyFont="1" applyFill="1" applyBorder="1" applyAlignment="1">
      <alignment horizontal="center" vertical="center" shrinkToFit="1"/>
      <protection/>
    </xf>
    <xf numFmtId="175" fontId="7" fillId="34" borderId="15" xfId="45" applyNumberFormat="1" applyFont="1" applyFill="1" applyBorder="1" applyAlignment="1">
      <alignment vertical="center" shrinkToFit="1"/>
      <protection/>
    </xf>
    <xf numFmtId="0" fontId="4" fillId="0" borderId="0" xfId="45" applyFont="1" applyAlignment="1" applyProtection="1">
      <alignment horizontal="left" vertical="center" indent="1"/>
      <protection hidden="1"/>
    </xf>
    <xf numFmtId="0" fontId="2" fillId="0" borderId="0" xfId="45" applyAlignment="1">
      <alignment vertical="center" wrapText="1"/>
      <protection/>
    </xf>
    <xf numFmtId="0" fontId="9" fillId="0" borderId="18" xfId="45" applyFont="1" applyBorder="1" applyAlignment="1" applyProtection="1">
      <alignment vertical="center" shrinkToFit="1"/>
      <protection locked="0"/>
    </xf>
    <xf numFmtId="0" fontId="9" fillId="0" borderId="19" xfId="45" applyFont="1" applyBorder="1" applyAlignment="1" applyProtection="1">
      <alignment horizontal="center" shrinkToFit="1"/>
      <protection locked="0"/>
    </xf>
    <xf numFmtId="174" fontId="2" fillId="0" borderId="19" xfId="45" applyNumberFormat="1" applyBorder="1" applyAlignment="1" applyProtection="1">
      <alignment horizontal="center" shrinkToFit="1"/>
      <protection locked="0"/>
    </xf>
    <xf numFmtId="175" fontId="2" fillId="0" borderId="20" xfId="45" applyNumberFormat="1" applyBorder="1" applyAlignment="1" applyProtection="1">
      <alignment horizontal="center" shrinkToFit="1"/>
      <protection locked="0"/>
    </xf>
    <xf numFmtId="175" fontId="2" fillId="33" borderId="13" xfId="45" applyNumberFormat="1" applyFill="1" applyBorder="1" applyAlignment="1">
      <alignment horizontal="center" shrinkToFit="1"/>
      <protection/>
    </xf>
    <xf numFmtId="175" fontId="2" fillId="0" borderId="10" xfId="45" applyNumberFormat="1" applyBorder="1" applyAlignment="1" applyProtection="1">
      <alignment horizontal="center" shrinkToFit="1"/>
      <protection locked="0"/>
    </xf>
    <xf numFmtId="0" fontId="9" fillId="0" borderId="21" xfId="45" applyFont="1" applyBorder="1" applyAlignment="1" applyProtection="1">
      <alignment vertical="center" shrinkToFit="1"/>
      <protection locked="0"/>
    </xf>
    <xf numFmtId="0" fontId="9" fillId="0" borderId="22" xfId="45" applyFont="1" applyBorder="1" applyAlignment="1" applyProtection="1">
      <alignment horizontal="center" shrinkToFit="1"/>
      <protection locked="0"/>
    </xf>
    <xf numFmtId="174" fontId="2" fillId="0" borderId="22" xfId="45" applyNumberFormat="1" applyBorder="1" applyAlignment="1" applyProtection="1">
      <alignment horizontal="center" shrinkToFit="1"/>
      <protection locked="0"/>
    </xf>
    <xf numFmtId="175" fontId="2" fillId="0" borderId="23" xfId="45" applyNumberFormat="1" applyBorder="1" applyAlignment="1" applyProtection="1">
      <alignment horizontal="center" shrinkToFit="1"/>
      <protection locked="0"/>
    </xf>
    <xf numFmtId="175" fontId="2" fillId="0" borderId="21" xfId="45" applyNumberFormat="1" applyBorder="1" applyAlignment="1" applyProtection="1">
      <alignment horizontal="center" shrinkToFit="1"/>
      <protection locked="0"/>
    </xf>
    <xf numFmtId="0" fontId="9" fillId="0" borderId="22" xfId="45" applyFont="1" applyBorder="1" applyAlignment="1">
      <alignment horizontal="center" shrinkToFit="1"/>
      <protection/>
    </xf>
    <xf numFmtId="174" fontId="2" fillId="0" borderId="22" xfId="45" applyNumberFormat="1" applyBorder="1" applyAlignment="1">
      <alignment horizontal="center" shrinkToFit="1"/>
      <protection/>
    </xf>
    <xf numFmtId="175" fontId="2" fillId="0" borderId="23" xfId="45" applyNumberFormat="1" applyBorder="1" applyAlignment="1">
      <alignment horizontal="center" shrinkToFit="1"/>
      <protection/>
    </xf>
    <xf numFmtId="175" fontId="2" fillId="0" borderId="24" xfId="45" applyNumberFormat="1" applyBorder="1" applyAlignment="1" applyProtection="1">
      <alignment horizontal="center" shrinkToFit="1"/>
      <protection/>
    </xf>
    <xf numFmtId="0" fontId="9" fillId="0" borderId="25" xfId="45" applyFont="1" applyBorder="1" applyAlignment="1">
      <alignment horizontal="center" shrinkToFit="1"/>
      <protection/>
    </xf>
    <xf numFmtId="174" fontId="2" fillId="0" borderId="25" xfId="45" applyNumberFormat="1" applyBorder="1" applyAlignment="1">
      <alignment horizontal="center" shrinkToFit="1"/>
      <protection/>
    </xf>
    <xf numFmtId="175" fontId="2" fillId="0" borderId="26" xfId="45" applyNumberFormat="1" applyBorder="1" applyAlignment="1">
      <alignment horizontal="center" shrinkToFit="1"/>
      <protection/>
    </xf>
    <xf numFmtId="175" fontId="2" fillId="0" borderId="27" xfId="45" applyNumberFormat="1" applyBorder="1" applyAlignment="1" applyProtection="1">
      <alignment horizontal="center" shrinkToFit="1"/>
      <protection/>
    </xf>
    <xf numFmtId="175" fontId="7" fillId="34" borderId="15" xfId="45" applyNumberFormat="1" applyFont="1" applyFill="1" applyBorder="1" applyAlignment="1">
      <alignment horizontal="left" vertical="center" wrapText="1" shrinkToFit="1"/>
      <protection/>
    </xf>
    <xf numFmtId="0" fontId="8" fillId="0" borderId="0" xfId="45" applyFont="1" applyAlignment="1">
      <alignment vertical="center"/>
      <protection/>
    </xf>
    <xf numFmtId="175" fontId="2" fillId="0" borderId="12" xfId="45" applyNumberFormat="1" applyBorder="1" applyAlignment="1" applyProtection="1">
      <alignment horizontal="center" shrinkToFit="1"/>
      <protection locked="0"/>
    </xf>
    <xf numFmtId="0" fontId="9" fillId="0" borderId="10" xfId="45" applyFont="1" applyBorder="1" applyAlignment="1" applyProtection="1">
      <alignment vertical="center" shrinkToFit="1"/>
      <protection locked="0"/>
    </xf>
    <xf numFmtId="0" fontId="9" fillId="0" borderId="11" xfId="45" applyFont="1" applyBorder="1" applyAlignment="1" applyProtection="1">
      <alignment horizontal="center" shrinkToFit="1"/>
      <protection locked="0"/>
    </xf>
    <xf numFmtId="174" fontId="2" fillId="0" borderId="11" xfId="45" applyNumberFormat="1" applyBorder="1" applyAlignment="1" applyProtection="1">
      <alignment horizontal="center" shrinkToFit="1"/>
      <protection locked="0"/>
    </xf>
    <xf numFmtId="0" fontId="9" fillId="0" borderId="28" xfId="45" applyFont="1" applyBorder="1" applyAlignment="1" applyProtection="1">
      <alignment vertical="center" shrinkToFit="1"/>
      <protection locked="0"/>
    </xf>
    <xf numFmtId="0" fontId="9" fillId="0" borderId="25" xfId="45" applyFont="1" applyBorder="1" applyAlignment="1" applyProtection="1">
      <alignment horizontal="center" shrinkToFit="1"/>
      <protection locked="0"/>
    </xf>
    <xf numFmtId="174" fontId="2" fillId="0" borderId="25" xfId="45" applyNumberFormat="1" applyBorder="1" applyAlignment="1" applyProtection="1">
      <alignment horizontal="center" shrinkToFit="1"/>
      <protection locked="0"/>
    </xf>
    <xf numFmtId="175" fontId="2" fillId="0" borderId="26" xfId="45" applyNumberFormat="1" applyBorder="1" applyAlignment="1" applyProtection="1">
      <alignment horizontal="center" shrinkToFit="1"/>
      <protection locked="0"/>
    </xf>
    <xf numFmtId="175" fontId="2" fillId="0" borderId="29" xfId="45" applyNumberFormat="1" applyBorder="1" applyAlignment="1" applyProtection="1">
      <alignment horizontal="center" shrinkToFit="1"/>
      <protection locked="0"/>
    </xf>
    <xf numFmtId="0" fontId="8" fillId="0" borderId="0" xfId="45" applyFont="1" applyFill="1" applyAlignment="1">
      <alignment vertical="center" wrapText="1"/>
      <protection/>
    </xf>
    <xf numFmtId="175" fontId="7" fillId="34" borderId="30" xfId="45" applyNumberFormat="1" applyFont="1" applyFill="1" applyBorder="1" applyAlignment="1">
      <alignment vertical="center" shrinkToFit="1"/>
      <protection/>
    </xf>
    <xf numFmtId="175" fontId="10" fillId="33" borderId="15" xfId="45" applyNumberFormat="1" applyFont="1" applyFill="1" applyBorder="1" applyAlignment="1">
      <alignment horizontal="center" vertical="center" shrinkToFit="1"/>
      <protection/>
    </xf>
    <xf numFmtId="175" fontId="10" fillId="33" borderId="16" xfId="45" applyNumberFormat="1" applyFont="1" applyFill="1" applyBorder="1" applyAlignment="1">
      <alignment horizontal="center" vertical="center" shrinkToFit="1"/>
      <protection/>
    </xf>
    <xf numFmtId="175" fontId="10" fillId="33" borderId="31" xfId="45" applyNumberFormat="1" applyFont="1" applyFill="1" applyBorder="1" applyAlignment="1">
      <alignment horizontal="center" vertical="center" shrinkToFit="1"/>
      <protection/>
    </xf>
    <xf numFmtId="0" fontId="12" fillId="0" borderId="0" xfId="45" applyFont="1" applyFill="1" applyAlignment="1" applyProtection="1">
      <alignment shrinkToFit="1"/>
      <protection hidden="1"/>
    </xf>
    <xf numFmtId="0" fontId="11" fillId="0" borderId="0" xfId="45" applyFont="1" applyFill="1" applyAlignment="1" applyProtection="1">
      <alignment/>
      <protection hidden="1"/>
    </xf>
    <xf numFmtId="0" fontId="2" fillId="0" borderId="0" xfId="45" applyFill="1" applyAlignment="1" applyProtection="1">
      <alignment/>
      <protection hidden="1"/>
    </xf>
    <xf numFmtId="0" fontId="9" fillId="0" borderId="18" xfId="45" applyFont="1" applyBorder="1" applyAlignment="1" applyProtection="1">
      <alignment shrinkToFit="1"/>
      <protection locked="0"/>
    </xf>
    <xf numFmtId="0" fontId="4" fillId="0" borderId="0" xfId="45" applyFont="1" applyAlignment="1" applyProtection="1">
      <alignment horizontal="left"/>
      <protection hidden="1"/>
    </xf>
    <xf numFmtId="0" fontId="2" fillId="0" borderId="0" xfId="45" applyAlignment="1">
      <alignment/>
      <protection/>
    </xf>
    <xf numFmtId="0" fontId="9" fillId="0" borderId="21" xfId="45" applyFont="1" applyBorder="1" applyAlignment="1" applyProtection="1">
      <alignment shrinkToFit="1"/>
      <protection locked="0"/>
    </xf>
    <xf numFmtId="0" fontId="9" fillId="0" borderId="21" xfId="45" applyFont="1" applyBorder="1" applyAlignment="1">
      <alignment shrinkToFit="1"/>
      <protection/>
    </xf>
    <xf numFmtId="0" fontId="9" fillId="0" borderId="28" xfId="45" applyFont="1" applyBorder="1" applyAlignment="1">
      <alignment shrinkToFit="1"/>
      <protection/>
    </xf>
    <xf numFmtId="175" fontId="6" fillId="33" borderId="15" xfId="45" applyNumberFormat="1" applyFont="1" applyFill="1" applyBorder="1" applyAlignment="1">
      <alignment horizontal="center" vertical="center" shrinkToFit="1"/>
      <protection/>
    </xf>
    <xf numFmtId="175" fontId="7" fillId="34" borderId="15" xfId="45" applyNumberFormat="1" applyFont="1" applyFill="1" applyBorder="1" applyAlignment="1">
      <alignment horizontal="center" vertical="center" shrinkToFit="1"/>
      <protection/>
    </xf>
    <xf numFmtId="175" fontId="2" fillId="0" borderId="32" xfId="45" applyNumberFormat="1" applyBorder="1" applyAlignment="1" applyProtection="1">
      <alignment horizontal="center" shrinkToFit="1"/>
      <protection locked="0"/>
    </xf>
    <xf numFmtId="175" fontId="2" fillId="0" borderId="33" xfId="45" applyNumberFormat="1" applyBorder="1" applyAlignment="1" applyProtection="1">
      <alignment horizontal="center" shrinkToFit="1"/>
      <protection locked="0"/>
    </xf>
    <xf numFmtId="175" fontId="2" fillId="0" borderId="34" xfId="45" applyNumberFormat="1" applyBorder="1" applyAlignment="1" applyProtection="1">
      <alignment horizontal="center" shrinkToFit="1"/>
      <protection locked="0"/>
    </xf>
    <xf numFmtId="175" fontId="2" fillId="0" borderId="35" xfId="45" applyNumberFormat="1" applyBorder="1" applyAlignment="1" applyProtection="1">
      <alignment horizontal="center" shrinkToFit="1"/>
      <protection locked="0"/>
    </xf>
    <xf numFmtId="175" fontId="2" fillId="33" borderId="36" xfId="45" applyNumberFormat="1" applyFill="1" applyBorder="1" applyAlignment="1">
      <alignment horizontal="center" shrinkToFit="1"/>
      <protection/>
    </xf>
    <xf numFmtId="0" fontId="9" fillId="0" borderId="29" xfId="45" applyFont="1" applyBorder="1" applyAlignment="1" applyProtection="1">
      <alignment vertical="center" shrinkToFit="1"/>
      <protection locked="0"/>
    </xf>
    <xf numFmtId="0" fontId="9" fillId="0" borderId="37" xfId="45" applyFont="1" applyBorder="1" applyAlignment="1" applyProtection="1">
      <alignment horizontal="center" shrinkToFit="1"/>
      <protection locked="0"/>
    </xf>
    <xf numFmtId="174" fontId="2" fillId="0" borderId="37" xfId="45" applyNumberFormat="1" applyBorder="1" applyAlignment="1" applyProtection="1">
      <alignment horizontal="center" shrinkToFit="1"/>
      <protection locked="0"/>
    </xf>
    <xf numFmtId="175" fontId="2" fillId="0" borderId="38" xfId="45" applyNumberFormat="1" applyBorder="1" applyAlignment="1" applyProtection="1">
      <alignment horizontal="center" shrinkToFit="1"/>
      <protection locked="0"/>
    </xf>
    <xf numFmtId="175" fontId="2" fillId="33" borderId="39" xfId="45" applyNumberFormat="1" applyFill="1" applyBorder="1" applyAlignment="1">
      <alignment horizontal="center" shrinkToFit="1"/>
      <protection/>
    </xf>
    <xf numFmtId="175" fontId="2" fillId="0" borderId="40" xfId="45" applyNumberFormat="1" applyBorder="1" applyAlignment="1" applyProtection="1">
      <alignment horizontal="center" shrinkToFit="1"/>
      <protection locked="0"/>
    </xf>
    <xf numFmtId="10" fontId="13" fillId="0" borderId="31" xfId="51" applyNumberFormat="1" applyFont="1" applyFill="1" applyBorder="1" applyAlignment="1">
      <alignment horizontal="center" vertical="center" shrinkToFit="1"/>
    </xf>
    <xf numFmtId="176" fontId="13" fillId="34" borderId="15" xfId="51" applyNumberFormat="1" applyFont="1" applyFill="1" applyBorder="1" applyAlignment="1">
      <alignment horizontal="center" vertical="center" shrinkToFit="1"/>
    </xf>
    <xf numFmtId="9" fontId="59" fillId="34" borderId="15" xfId="51" applyFont="1" applyFill="1" applyBorder="1" applyAlignment="1">
      <alignment horizontal="center" vertical="center" shrinkToFit="1"/>
    </xf>
    <xf numFmtId="0" fontId="15" fillId="0" borderId="0" xfId="45" applyFont="1" applyAlignment="1" applyProtection="1">
      <alignment vertical="center"/>
      <protection hidden="1"/>
    </xf>
    <xf numFmtId="0" fontId="13" fillId="0" borderId="0" xfId="45" applyFont="1" applyAlignment="1">
      <alignment vertical="center"/>
      <protection/>
    </xf>
    <xf numFmtId="175" fontId="13" fillId="33" borderId="30" xfId="45" applyNumberFormat="1" applyFont="1" applyFill="1" applyBorder="1" applyAlignment="1">
      <alignment horizontal="center" vertical="center" shrinkToFit="1"/>
      <protection/>
    </xf>
    <xf numFmtId="175" fontId="13" fillId="0" borderId="17" xfId="45" applyNumberFormat="1" applyFont="1" applyBorder="1" applyAlignment="1">
      <alignment horizontal="center" vertical="center" shrinkToFit="1"/>
      <protection/>
    </xf>
    <xf numFmtId="0" fontId="15" fillId="0" borderId="0" xfId="45" applyFont="1" applyAlignment="1" applyProtection="1">
      <alignment horizontal="left" vertical="center" indent="1"/>
      <protection hidden="1"/>
    </xf>
    <xf numFmtId="0" fontId="13" fillId="0" borderId="0" xfId="45" applyFont="1" applyAlignment="1" applyProtection="1">
      <alignment horizontal="center"/>
      <protection hidden="1"/>
    </xf>
    <xf numFmtId="0" fontId="13" fillId="0" borderId="0" xfId="45" applyFont="1" applyProtection="1">
      <alignment/>
      <protection hidden="1"/>
    </xf>
    <xf numFmtId="0" fontId="15" fillId="0" borderId="0" xfId="45" applyFont="1" applyProtection="1">
      <alignment/>
      <protection hidden="1"/>
    </xf>
    <xf numFmtId="0" fontId="17" fillId="0" borderId="0" xfId="45" applyFont="1" applyAlignment="1" applyProtection="1">
      <alignment horizontal="center"/>
      <protection hidden="1"/>
    </xf>
    <xf numFmtId="0" fontId="14" fillId="0" borderId="0" xfId="45" applyFont="1" applyFill="1" applyBorder="1" applyAlignment="1" applyProtection="1">
      <alignment horizontal="left" vertical="top" wrapText="1"/>
      <protection locked="0"/>
    </xf>
    <xf numFmtId="0" fontId="2" fillId="0" borderId="0" xfId="45" applyFont="1" applyFill="1" applyBorder="1" applyAlignment="1" applyProtection="1">
      <alignment vertical="top" wrapText="1"/>
      <protection locked="0"/>
    </xf>
    <xf numFmtId="0" fontId="15" fillId="0" borderId="0" xfId="45" applyFont="1" applyFill="1" applyProtection="1">
      <alignment/>
      <protection hidden="1"/>
    </xf>
    <xf numFmtId="0" fontId="13" fillId="0" borderId="0" xfId="45" applyFont="1" applyFill="1" applyProtection="1">
      <alignment/>
      <protection hidden="1"/>
    </xf>
    <xf numFmtId="0" fontId="17" fillId="0" borderId="0" xfId="45" applyFont="1" applyFill="1" applyAlignment="1" applyProtection="1">
      <alignment horizontal="center"/>
      <protection hidden="1"/>
    </xf>
    <xf numFmtId="0" fontId="14" fillId="0" borderId="0" xfId="45" applyFont="1" applyFill="1" applyAlignment="1" applyProtection="1">
      <alignment horizontal="center"/>
      <protection hidden="1"/>
    </xf>
    <xf numFmtId="0" fontId="14" fillId="0" borderId="0" xfId="45" applyFont="1" applyFill="1" applyBorder="1" applyAlignment="1" applyProtection="1">
      <alignment horizontal="left"/>
      <protection hidden="1"/>
    </xf>
    <xf numFmtId="0" fontId="18" fillId="0" borderId="0" xfId="45" applyFont="1" applyFill="1" applyProtection="1">
      <alignment/>
      <protection hidden="1"/>
    </xf>
    <xf numFmtId="0" fontId="14" fillId="0" borderId="0" xfId="45" applyFont="1" applyFill="1" applyProtection="1">
      <alignment/>
      <protection hidden="1"/>
    </xf>
    <xf numFmtId="0" fontId="20" fillId="0" borderId="0" xfId="45" applyFont="1" applyFill="1" applyAlignment="1" applyProtection="1">
      <alignment horizontal="right"/>
      <protection hidden="1"/>
    </xf>
    <xf numFmtId="175" fontId="2" fillId="0" borderId="11" xfId="45" applyNumberFormat="1" applyFill="1" applyBorder="1" applyAlignment="1" applyProtection="1">
      <alignment horizontal="center" shrinkToFit="1"/>
      <protection locked="0"/>
    </xf>
    <xf numFmtId="175" fontId="2" fillId="0" borderId="22" xfId="45" applyNumberFormat="1" applyFill="1" applyBorder="1" applyAlignment="1" applyProtection="1">
      <alignment horizontal="center" shrinkToFit="1"/>
      <protection locked="0"/>
    </xf>
    <xf numFmtId="175" fontId="2" fillId="0" borderId="37" xfId="45" applyNumberFormat="1" applyFill="1" applyBorder="1" applyAlignment="1" applyProtection="1">
      <alignment horizontal="center" shrinkToFit="1"/>
      <protection locked="0"/>
    </xf>
    <xf numFmtId="10" fontId="13" fillId="0" borderId="17" xfId="51" applyNumberFormat="1" applyFont="1" applyFill="1" applyBorder="1" applyAlignment="1">
      <alignment horizontal="center" vertical="center" shrinkToFit="1"/>
    </xf>
    <xf numFmtId="175" fontId="2" fillId="34" borderId="11" xfId="45" applyNumberFormat="1" applyFill="1" applyBorder="1" applyAlignment="1" applyProtection="1">
      <alignment horizontal="center" shrinkToFit="1"/>
      <protection locked="0"/>
    </xf>
    <xf numFmtId="175" fontId="2" fillId="34" borderId="22" xfId="45" applyNumberFormat="1" applyFill="1" applyBorder="1" applyAlignment="1" applyProtection="1">
      <alignment horizontal="center" shrinkToFit="1"/>
      <protection locked="0"/>
    </xf>
    <xf numFmtId="175" fontId="2" fillId="34" borderId="22" xfId="45" applyNumberFormat="1" applyFill="1" applyBorder="1" applyAlignment="1" applyProtection="1">
      <alignment horizontal="center" shrinkToFit="1"/>
      <protection/>
    </xf>
    <xf numFmtId="175" fontId="2" fillId="34" borderId="25" xfId="45" applyNumberFormat="1" applyFill="1" applyBorder="1" applyAlignment="1" applyProtection="1">
      <alignment horizontal="center" shrinkToFit="1"/>
      <protection/>
    </xf>
    <xf numFmtId="175" fontId="2" fillId="34" borderId="37" xfId="45" applyNumberFormat="1" applyFill="1" applyBorder="1" applyAlignment="1" applyProtection="1">
      <alignment horizontal="center" shrinkToFit="1"/>
      <protection locked="0"/>
    </xf>
    <xf numFmtId="175" fontId="2" fillId="0" borderId="16" xfId="45" applyNumberFormat="1" applyFont="1" applyFill="1" applyBorder="1" applyAlignment="1" applyProtection="1">
      <alignment horizontal="center" vertical="center" shrinkToFit="1"/>
      <protection locked="0"/>
    </xf>
    <xf numFmtId="10" fontId="40" fillId="0" borderId="16" xfId="51" applyNumberFormat="1" applyFont="1" applyBorder="1" applyAlignment="1">
      <alignment horizontal="center" vertical="center" shrinkToFit="1"/>
    </xf>
    <xf numFmtId="9" fontId="59" fillId="0" borderId="41" xfId="51" applyFont="1" applyFill="1" applyBorder="1" applyAlignment="1">
      <alignment horizontal="center" vertical="center" shrinkToFit="1"/>
    </xf>
    <xf numFmtId="10" fontId="13" fillId="0" borderId="42" xfId="51" applyNumberFormat="1" applyFont="1" applyFill="1" applyBorder="1" applyAlignment="1">
      <alignment horizontal="center" vertical="center" shrinkToFit="1"/>
    </xf>
    <xf numFmtId="10" fontId="13" fillId="0" borderId="43" xfId="51" applyNumberFormat="1" applyFont="1" applyFill="1" applyBorder="1" applyAlignment="1">
      <alignment horizontal="center" vertical="center" shrinkToFit="1"/>
    </xf>
    <xf numFmtId="0" fontId="21" fillId="0" borderId="0" xfId="45" applyFont="1" applyAlignment="1" applyProtection="1">
      <alignment vertical="center"/>
      <protection hidden="1"/>
    </xf>
    <xf numFmtId="175" fontId="7" fillId="34" borderId="15" xfId="45" applyNumberFormat="1" applyFont="1" applyFill="1" applyBorder="1" applyAlignment="1">
      <alignment vertical="center" wrapText="1" shrinkToFit="1"/>
      <protection/>
    </xf>
    <xf numFmtId="180" fontId="3" fillId="33" borderId="35" xfId="45" applyNumberFormat="1" applyFont="1" applyFill="1" applyBorder="1" applyAlignment="1">
      <alignment vertical="top"/>
      <protection/>
    </xf>
    <xf numFmtId="0" fontId="3" fillId="33" borderId="18" xfId="45" applyFont="1" applyFill="1" applyBorder="1" applyAlignment="1">
      <alignment horizontal="right" indent="3"/>
      <protection/>
    </xf>
    <xf numFmtId="0" fontId="3" fillId="33" borderId="21" xfId="45" applyFont="1" applyFill="1" applyBorder="1" applyAlignment="1">
      <alignment horizontal="right" indent="3"/>
      <protection/>
    </xf>
    <xf numFmtId="0" fontId="60" fillId="33" borderId="18" xfId="45" applyFont="1" applyFill="1" applyBorder="1" applyAlignment="1">
      <alignment horizontal="center" vertical="center"/>
      <protection/>
    </xf>
    <xf numFmtId="0" fontId="2" fillId="0" borderId="0" xfId="45" applyFill="1" applyAlignment="1">
      <alignment horizontal="right"/>
      <protection/>
    </xf>
    <xf numFmtId="0" fontId="13" fillId="0" borderId="0" xfId="45" applyFont="1" applyAlignment="1" applyProtection="1">
      <alignment horizontal="left" wrapText="1" indent="1" shrinkToFit="1"/>
      <protection hidden="1"/>
    </xf>
    <xf numFmtId="0" fontId="6" fillId="33" borderId="37" xfId="45" applyFont="1" applyFill="1" applyBorder="1" applyAlignment="1">
      <alignment horizontal="center" vertical="center" wrapText="1"/>
      <protection/>
    </xf>
    <xf numFmtId="0" fontId="6" fillId="33" borderId="44" xfId="45" applyFont="1" applyFill="1" applyBorder="1" applyAlignment="1">
      <alignment horizontal="center" vertical="center" wrapText="1"/>
      <protection/>
    </xf>
    <xf numFmtId="0" fontId="6" fillId="33" borderId="45" xfId="45" applyFont="1" applyFill="1" applyBorder="1" applyAlignment="1">
      <alignment horizontal="center" vertical="center" wrapText="1"/>
      <protection/>
    </xf>
    <xf numFmtId="180" fontId="3" fillId="0" borderId="33" xfId="45" applyNumberFormat="1" applyFont="1" applyFill="1" applyBorder="1" applyAlignment="1" applyProtection="1">
      <alignment horizontal="left"/>
      <protection locked="0"/>
    </xf>
    <xf numFmtId="180" fontId="3" fillId="0" borderId="46" xfId="45" applyNumberFormat="1" applyFont="1" applyFill="1" applyBorder="1" applyAlignment="1" applyProtection="1">
      <alignment horizontal="left"/>
      <protection locked="0"/>
    </xf>
    <xf numFmtId="0" fontId="3" fillId="33" borderId="22" xfId="45" applyFont="1" applyFill="1" applyBorder="1" applyAlignment="1">
      <alignment horizontal="center"/>
      <protection/>
    </xf>
    <xf numFmtId="14" fontId="3" fillId="0" borderId="22" xfId="45" applyNumberFormat="1" applyFont="1" applyFill="1" applyBorder="1" applyAlignment="1" applyProtection="1">
      <alignment horizontal="left"/>
      <protection locked="0"/>
    </xf>
    <xf numFmtId="0" fontId="3" fillId="0" borderId="22" xfId="45" applyFont="1" applyFill="1" applyBorder="1" applyAlignment="1" applyProtection="1">
      <alignment horizontal="left"/>
      <protection locked="0"/>
    </xf>
    <xf numFmtId="0" fontId="13" fillId="0" borderId="28" xfId="45" applyFont="1" applyFill="1" applyBorder="1" applyAlignment="1">
      <alignment horizontal="right" vertical="center" indent="1"/>
      <protection/>
    </xf>
    <xf numFmtId="0" fontId="13" fillId="0" borderId="25" xfId="45" applyFont="1" applyFill="1" applyBorder="1" applyAlignment="1">
      <alignment horizontal="right" vertical="center" indent="1"/>
      <protection/>
    </xf>
    <xf numFmtId="0" fontId="6" fillId="33" borderId="23" xfId="45" applyFont="1" applyFill="1" applyBorder="1" applyAlignment="1">
      <alignment horizontal="center" vertical="center" wrapText="1"/>
      <protection/>
    </xf>
    <xf numFmtId="0" fontId="6" fillId="33" borderId="23" xfId="45" applyFont="1" applyFill="1" applyBorder="1" applyAlignment="1">
      <alignment vertical="center"/>
      <protection/>
    </xf>
    <xf numFmtId="0" fontId="6" fillId="33" borderId="26" xfId="45" applyFont="1" applyFill="1" applyBorder="1" applyAlignment="1">
      <alignment vertical="center"/>
      <protection/>
    </xf>
    <xf numFmtId="0" fontId="6" fillId="33" borderId="18" xfId="45" applyFont="1" applyFill="1" applyBorder="1" applyAlignment="1">
      <alignment horizontal="left" vertical="center" indent="2"/>
      <protection/>
    </xf>
    <xf numFmtId="0" fontId="6" fillId="33" borderId="19" xfId="45" applyFont="1" applyFill="1" applyBorder="1" applyAlignment="1">
      <alignment horizontal="left" vertical="center" indent="2"/>
      <protection/>
    </xf>
    <xf numFmtId="0" fontId="2" fillId="0" borderId="20" xfId="45" applyBorder="1" applyAlignment="1">
      <alignment horizontal="left" indent="2"/>
      <protection/>
    </xf>
    <xf numFmtId="0" fontId="6" fillId="33" borderId="21" xfId="45" applyFont="1" applyFill="1" applyBorder="1" applyAlignment="1">
      <alignment horizontal="left" vertical="center" wrapText="1" indent="1"/>
      <protection/>
    </xf>
    <xf numFmtId="0" fontId="6" fillId="33" borderId="21" xfId="45" applyFont="1" applyFill="1" applyBorder="1" applyAlignment="1">
      <alignment horizontal="left" vertical="center" indent="1"/>
      <protection/>
    </xf>
    <xf numFmtId="0" fontId="6" fillId="33" borderId="28" xfId="45" applyFont="1" applyFill="1" applyBorder="1" applyAlignment="1">
      <alignment horizontal="left" vertical="center" indent="1"/>
      <protection/>
    </xf>
    <xf numFmtId="0" fontId="6" fillId="33" borderId="29" xfId="45" applyFont="1" applyFill="1" applyBorder="1" applyAlignment="1">
      <alignment horizontal="center" vertical="center" wrapText="1"/>
      <protection/>
    </xf>
    <xf numFmtId="0" fontId="6" fillId="33" borderId="47" xfId="45" applyFont="1" applyFill="1" applyBorder="1" applyAlignment="1">
      <alignment horizontal="center" vertical="center" wrapText="1"/>
      <protection/>
    </xf>
    <xf numFmtId="0" fontId="6" fillId="33" borderId="48" xfId="45" applyFont="1" applyFill="1" applyBorder="1" applyAlignment="1">
      <alignment horizontal="center" vertical="center" wrapText="1"/>
      <protection/>
    </xf>
    <xf numFmtId="177" fontId="20" fillId="0" borderId="0" xfId="45" applyNumberFormat="1" applyFont="1" applyFill="1" applyAlignment="1" applyProtection="1">
      <alignment horizontal="center"/>
      <protection hidden="1"/>
    </xf>
    <xf numFmtId="0" fontId="11" fillId="0" borderId="0" xfId="45" applyFont="1" applyAlignment="1" applyProtection="1">
      <alignment horizontal="left" vertical="center" shrinkToFit="1"/>
      <protection hidden="1"/>
    </xf>
    <xf numFmtId="0" fontId="13" fillId="0" borderId="0" xfId="45" applyFont="1" applyFill="1" applyAlignment="1" applyProtection="1">
      <alignment horizontal="left" indent="1" shrinkToFit="1"/>
      <protection hidden="1"/>
    </xf>
    <xf numFmtId="0" fontId="18" fillId="0" borderId="0" xfId="45" applyFont="1" applyFill="1" applyBorder="1" applyAlignment="1" applyProtection="1">
      <alignment horizontal="left" shrinkToFit="1"/>
      <protection hidden="1"/>
    </xf>
    <xf numFmtId="0" fontId="13" fillId="0" borderId="0" xfId="45" applyFont="1" applyAlignment="1" applyProtection="1">
      <alignment horizontal="left" indent="1" shrinkToFit="1"/>
      <protection hidden="1"/>
    </xf>
    <xf numFmtId="0" fontId="16" fillId="0" borderId="0" xfId="45" applyFont="1" applyAlignment="1" applyProtection="1">
      <alignment/>
      <protection hidden="1"/>
    </xf>
    <xf numFmtId="0" fontId="15" fillId="0" borderId="0" xfId="45" applyFont="1" applyBorder="1" applyAlignment="1" applyProtection="1">
      <alignment horizontal="left" shrinkToFit="1"/>
      <protection hidden="1"/>
    </xf>
    <xf numFmtId="0" fontId="13" fillId="0" borderId="0" xfId="45" applyFont="1" applyFill="1" applyAlignment="1" applyProtection="1">
      <alignment horizontal="left" vertical="center" wrapText="1" indent="1" shrinkToFit="1"/>
      <protection hidden="1"/>
    </xf>
    <xf numFmtId="0" fontId="15" fillId="0" borderId="0" xfId="45" applyFont="1" applyAlignment="1" applyProtection="1">
      <alignment horizontal="left" shrinkToFit="1"/>
      <protection hidden="1"/>
    </xf>
    <xf numFmtId="0" fontId="61" fillId="0" borderId="30" xfId="45" applyFont="1" applyBorder="1" applyAlignment="1" applyProtection="1">
      <alignment horizontal="left" vertical="top" wrapText="1" shrinkToFit="1"/>
      <protection locked="0"/>
    </xf>
    <xf numFmtId="0" fontId="2" fillId="0" borderId="39" xfId="45" applyBorder="1" applyAlignment="1" applyProtection="1">
      <alignment vertical="top" wrapText="1" shrinkToFit="1"/>
      <protection locked="0"/>
    </xf>
    <xf numFmtId="0" fontId="2" fillId="0" borderId="49" xfId="45" applyBorder="1" applyAlignment="1" applyProtection="1">
      <alignment vertical="top" wrapText="1" shrinkToFit="1"/>
      <protection locked="0"/>
    </xf>
    <xf numFmtId="0" fontId="7" fillId="33" borderId="50" xfId="45" applyFont="1" applyFill="1" applyBorder="1" applyAlignment="1">
      <alignment horizontal="left" vertical="center" wrapText="1" indent="1"/>
      <protection/>
    </xf>
    <xf numFmtId="0" fontId="2" fillId="0" borderId="51" xfId="45" applyBorder="1" applyAlignment="1">
      <alignment horizontal="left" vertical="center" indent="1"/>
      <protection/>
    </xf>
    <xf numFmtId="0" fontId="2" fillId="0" borderId="52" xfId="45" applyBorder="1" applyAlignment="1">
      <alignment horizontal="left" vertical="center" indent="1"/>
      <protection/>
    </xf>
    <xf numFmtId="0" fontId="61" fillId="0" borderId="30" xfId="45" applyFont="1" applyBorder="1" applyAlignment="1" applyProtection="1">
      <alignment horizontal="left" vertical="top" wrapText="1"/>
      <protection locked="0"/>
    </xf>
    <xf numFmtId="0" fontId="61" fillId="0" borderId="39" xfId="45" applyFont="1" applyBorder="1" applyAlignment="1" applyProtection="1">
      <alignment horizontal="left" vertical="top" wrapText="1"/>
      <protection locked="0"/>
    </xf>
    <xf numFmtId="0" fontId="61" fillId="0" borderId="53" xfId="45" applyFont="1" applyBorder="1" applyAlignment="1" applyProtection="1">
      <alignment horizontal="left" vertical="top" wrapText="1"/>
      <protection locked="0"/>
    </xf>
    <xf numFmtId="0" fontId="13" fillId="0" borderId="16" xfId="45" applyFont="1" applyFill="1" applyBorder="1" applyAlignment="1">
      <alignment horizontal="center" vertical="center"/>
      <protection/>
    </xf>
    <xf numFmtId="0" fontId="13" fillId="0" borderId="17" xfId="45" applyFont="1" applyFill="1" applyBorder="1" applyAlignment="1">
      <alignment horizontal="center" vertical="center"/>
      <protection/>
    </xf>
    <xf numFmtId="0" fontId="13" fillId="0" borderId="54" xfId="45" applyFont="1" applyFill="1" applyBorder="1" applyAlignment="1">
      <alignment horizontal="center" vertical="center"/>
      <protection/>
    </xf>
    <xf numFmtId="0" fontId="5" fillId="0" borderId="0" xfId="45" applyFont="1" applyAlignment="1">
      <alignment horizontal="left" indent="1" shrinkToFit="1"/>
      <protection/>
    </xf>
    <xf numFmtId="0" fontId="19" fillId="0" borderId="0" xfId="45" applyFont="1" applyAlignment="1">
      <alignment horizontal="left" indent="1" shrinkToFit="1"/>
      <protection/>
    </xf>
    <xf numFmtId="0" fontId="6" fillId="33" borderId="22" xfId="45" applyFont="1" applyFill="1" applyBorder="1" applyAlignment="1">
      <alignment horizontal="center" vertical="center" wrapText="1"/>
      <protection/>
    </xf>
    <xf numFmtId="0" fontId="6" fillId="33" borderId="22" xfId="45" applyFont="1" applyFill="1" applyBorder="1" applyAlignment="1">
      <alignment vertical="center"/>
      <protection/>
    </xf>
    <xf numFmtId="0" fontId="6" fillId="33" borderId="25" xfId="45" applyFont="1" applyFill="1" applyBorder="1" applyAlignment="1">
      <alignment vertical="center"/>
      <protection/>
    </xf>
    <xf numFmtId="0" fontId="3" fillId="0" borderId="33" xfId="45" applyFont="1" applyFill="1" applyBorder="1" applyAlignment="1" applyProtection="1">
      <alignment horizontal="left"/>
      <protection locked="0"/>
    </xf>
    <xf numFmtId="0" fontId="3" fillId="0" borderId="46" xfId="45" applyFont="1" applyFill="1" applyBorder="1" applyAlignment="1" applyProtection="1">
      <alignment horizontal="left"/>
      <protection locked="0"/>
    </xf>
    <xf numFmtId="0" fontId="3" fillId="0" borderId="35" xfId="45" applyFont="1" applyFill="1" applyBorder="1" applyAlignment="1" applyProtection="1">
      <alignment horizontal="left"/>
      <protection locked="0"/>
    </xf>
    <xf numFmtId="0" fontId="3" fillId="0" borderId="32" xfId="45" applyFont="1" applyFill="1" applyBorder="1" applyAlignment="1" applyProtection="1">
      <alignment horizontal="left"/>
      <protection locked="0"/>
    </xf>
    <xf numFmtId="0" fontId="3" fillId="0" borderId="55" xfId="45" applyFont="1" applyFill="1" applyBorder="1" applyAlignment="1" applyProtection="1">
      <alignment horizontal="left"/>
      <protection locked="0"/>
    </xf>
    <xf numFmtId="0" fontId="3" fillId="0" borderId="56" xfId="45" applyFont="1" applyFill="1" applyBorder="1" applyAlignment="1" applyProtection="1">
      <alignment horizontal="left"/>
      <protection locked="0"/>
    </xf>
    <xf numFmtId="175" fontId="2" fillId="0" borderId="30" xfId="45" applyNumberFormat="1" applyFont="1" applyFill="1" applyBorder="1" applyAlignment="1" applyProtection="1">
      <alignment horizontal="left" vertical="top" wrapText="1" shrinkToFit="1"/>
      <protection locked="0"/>
    </xf>
    <xf numFmtId="175" fontId="2" fillId="0" borderId="39" xfId="45" applyNumberFormat="1" applyFont="1" applyFill="1" applyBorder="1" applyAlignment="1" applyProtection="1">
      <alignment horizontal="left" vertical="top" wrapText="1" shrinkToFit="1"/>
      <protection locked="0"/>
    </xf>
    <xf numFmtId="175" fontId="2" fillId="0" borderId="49" xfId="45" applyNumberFormat="1" applyFont="1" applyFill="1" applyBorder="1" applyAlignment="1" applyProtection="1">
      <alignment horizontal="left" vertical="top" wrapText="1" shrinkToFit="1"/>
      <protection locked="0"/>
    </xf>
    <xf numFmtId="0" fontId="6" fillId="33" borderId="18" xfId="45" applyFont="1" applyFill="1" applyBorder="1" applyAlignment="1">
      <alignment horizontal="left" vertical="center" indent="1"/>
      <protection/>
    </xf>
    <xf numFmtId="0" fontId="6" fillId="33" borderId="19" xfId="45" applyFont="1" applyFill="1" applyBorder="1" applyAlignment="1">
      <alignment horizontal="left" vertical="center" indent="1"/>
      <protection/>
    </xf>
    <xf numFmtId="0" fontId="6" fillId="33" borderId="20" xfId="45" applyFont="1" applyFill="1" applyBorder="1" applyAlignment="1">
      <alignment horizontal="left" vertical="center" indent="1"/>
      <protection/>
    </xf>
    <xf numFmtId="0" fontId="2" fillId="0" borderId="30" xfId="45" applyFont="1" applyFill="1" applyBorder="1" applyAlignment="1" applyProtection="1">
      <alignment horizontal="left" vertical="top" wrapText="1"/>
      <protection locked="0"/>
    </xf>
    <xf numFmtId="0" fontId="2" fillId="0" borderId="39" xfId="45" applyFont="1" applyFill="1" applyBorder="1" applyAlignment="1" applyProtection="1">
      <alignment horizontal="left" vertical="top" wrapText="1"/>
      <protection locked="0"/>
    </xf>
    <xf numFmtId="0" fontId="2" fillId="0" borderId="49" xfId="45" applyFont="1" applyFill="1" applyBorder="1" applyAlignment="1" applyProtection="1">
      <alignment horizontal="left" vertical="top" wrapText="1"/>
      <protection locked="0"/>
    </xf>
    <xf numFmtId="0" fontId="6" fillId="33" borderId="57" xfId="45" applyFont="1" applyFill="1" applyBorder="1" applyAlignment="1">
      <alignment horizontal="center" vertical="center"/>
      <protection/>
    </xf>
    <xf numFmtId="0" fontId="6" fillId="33" borderId="58" xfId="45" applyFont="1" applyFill="1" applyBorder="1" applyAlignment="1">
      <alignment horizontal="center" vertical="center"/>
      <protection/>
    </xf>
    <xf numFmtId="0" fontId="6" fillId="33" borderId="59" xfId="45" applyFont="1" applyFill="1" applyBorder="1" applyAlignment="1">
      <alignment horizontal="center" vertical="center"/>
      <protection/>
    </xf>
    <xf numFmtId="0" fontId="6" fillId="33" borderId="60" xfId="45" applyFont="1" applyFill="1" applyBorder="1" applyAlignment="1">
      <alignment horizontal="center" vertical="center" wrapText="1"/>
      <protection/>
    </xf>
    <xf numFmtId="0" fontId="6" fillId="33" borderId="10" xfId="45" applyFont="1" applyFill="1" applyBorder="1" applyAlignment="1">
      <alignment horizontal="center" vertical="center" wrapText="1"/>
      <protection/>
    </xf>
    <xf numFmtId="0" fontId="6" fillId="0" borderId="51" xfId="45" applyFont="1" applyBorder="1" applyAlignment="1">
      <alignment horizontal="left" vertical="center" wrapText="1" indent="1"/>
      <protection/>
    </xf>
    <xf numFmtId="0" fontId="6" fillId="0" borderId="52" xfId="45" applyFont="1" applyBorder="1" applyAlignment="1">
      <alignment horizontal="left" vertical="center" wrapText="1" indent="1"/>
      <protection/>
    </xf>
    <xf numFmtId="0" fontId="2" fillId="0" borderId="50" xfId="45" applyFont="1" applyBorder="1" applyAlignment="1" applyProtection="1">
      <alignment horizontal="right" vertical="center" shrinkToFit="1"/>
      <protection locked="0"/>
    </xf>
    <xf numFmtId="0" fontId="2" fillId="0" borderId="51" xfId="45" applyFont="1" applyBorder="1" applyAlignment="1" applyProtection="1">
      <alignment horizontal="right" vertical="center" shrinkToFit="1"/>
      <protection locked="0"/>
    </xf>
    <xf numFmtId="0" fontId="2" fillId="0" borderId="52" xfId="45" applyFont="1" applyBorder="1" applyAlignment="1" applyProtection="1">
      <alignment horizontal="right" vertical="center" shrinkToFit="1"/>
      <protection locked="0"/>
    </xf>
    <xf numFmtId="0" fontId="6" fillId="33" borderId="50" xfId="45" applyFont="1" applyFill="1" applyBorder="1" applyAlignment="1">
      <alignment horizontal="left" vertical="center" indent="1"/>
      <protection/>
    </xf>
    <xf numFmtId="0" fontId="2" fillId="0" borderId="51" xfId="45" applyBorder="1" applyAlignment="1">
      <alignment horizontal="left" vertical="center" wrapText="1" indent="1"/>
      <protection/>
    </xf>
    <xf numFmtId="0" fontId="2" fillId="0" borderId="52" xfId="45" applyBorder="1" applyAlignment="1">
      <alignment horizontal="left" vertical="center" wrapText="1" indent="1"/>
      <protection/>
    </xf>
    <xf numFmtId="0" fontId="7" fillId="33" borderId="50" xfId="45" applyFont="1" applyFill="1" applyBorder="1" applyAlignment="1" applyProtection="1">
      <alignment horizontal="left" vertical="center" wrapText="1" indent="1"/>
      <protection locked="0"/>
    </xf>
    <xf numFmtId="0" fontId="2" fillId="0" borderId="51" xfId="45" applyBorder="1" applyAlignment="1" applyProtection="1">
      <alignment horizontal="left" vertical="center" wrapText="1" indent="1"/>
      <protection locked="0"/>
    </xf>
    <xf numFmtId="0" fontId="2" fillId="0" borderId="52" xfId="45" applyBorder="1" applyAlignment="1" applyProtection="1">
      <alignment horizontal="left" vertical="center" wrapText="1" indent="1"/>
      <protection locked="0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l 2" xfId="45"/>
    <cellStyle name="Pealkiri" xfId="46"/>
    <cellStyle name="Pealkiri 1" xfId="47"/>
    <cellStyle name="Pealkiri 2" xfId="48"/>
    <cellStyle name="Pealkiri 3" xfId="49"/>
    <cellStyle name="Pealkiri 4" xfId="50"/>
    <cellStyle name="Percent 2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53"/>
  <sheetViews>
    <sheetView showGridLines="0" tabSelected="1" zoomScale="90" zoomScaleNormal="90" workbookViewId="0" topLeftCell="A1">
      <selection activeCell="A3" sqref="A3:H3"/>
    </sheetView>
  </sheetViews>
  <sheetFormatPr defaultColWidth="9.140625" defaultRowHeight="15"/>
  <cols>
    <col min="1" max="1" width="48.28125" style="3" customWidth="1"/>
    <col min="2" max="2" width="6.57421875" style="3" customWidth="1"/>
    <col min="3" max="3" width="6.7109375" style="3" customWidth="1"/>
    <col min="4" max="4" width="10.00390625" style="3" customWidth="1"/>
    <col min="5" max="5" width="9.8515625" style="3" customWidth="1"/>
    <col min="6" max="6" width="12.57421875" style="3" customWidth="1"/>
    <col min="7" max="7" width="10.7109375" style="3" customWidth="1"/>
    <col min="8" max="8" width="9.7109375" style="3" customWidth="1"/>
    <col min="9" max="9" width="88.00390625" style="4" customWidth="1"/>
    <col min="10" max="10" width="6.57421875" style="2" customWidth="1"/>
    <col min="11" max="16384" width="9.140625" style="3" customWidth="1"/>
  </cols>
  <sheetData>
    <row r="1" spans="8:9" ht="12.75">
      <c r="H1" s="3" t="s">
        <v>45</v>
      </c>
      <c r="I1" s="124" t="s">
        <v>46</v>
      </c>
    </row>
    <row r="2" ht="12.75">
      <c r="I2" s="124" t="s">
        <v>47</v>
      </c>
    </row>
    <row r="3" spans="1:9" ht="18.75" thickBot="1">
      <c r="A3" s="169" t="s">
        <v>43</v>
      </c>
      <c r="B3" s="170"/>
      <c r="C3" s="170"/>
      <c r="D3" s="170"/>
      <c r="E3" s="170"/>
      <c r="F3" s="170"/>
      <c r="G3" s="170"/>
      <c r="H3" s="170"/>
      <c r="I3" s="1"/>
    </row>
    <row r="4" spans="1:9" ht="18.75" customHeight="1">
      <c r="A4" s="121" t="s">
        <v>0</v>
      </c>
      <c r="B4" s="177"/>
      <c r="C4" s="178"/>
      <c r="D4" s="178"/>
      <c r="E4" s="178"/>
      <c r="F4" s="178"/>
      <c r="G4" s="178"/>
      <c r="H4" s="178"/>
      <c r="I4" s="179"/>
    </row>
    <row r="5" spans="1:9" ht="18" customHeight="1">
      <c r="A5" s="122" t="s">
        <v>1</v>
      </c>
      <c r="B5" s="174"/>
      <c r="C5" s="175"/>
      <c r="D5" s="175"/>
      <c r="E5" s="175"/>
      <c r="F5" s="175"/>
      <c r="G5" s="175"/>
      <c r="H5" s="175"/>
      <c r="I5" s="176"/>
    </row>
    <row r="6" spans="1:9" ht="18" customHeight="1">
      <c r="A6" s="122" t="s">
        <v>2</v>
      </c>
      <c r="B6" s="129"/>
      <c r="C6" s="130"/>
      <c r="D6" s="130"/>
      <c r="E6" s="131" t="s">
        <v>3</v>
      </c>
      <c r="F6" s="131"/>
      <c r="G6" s="132"/>
      <c r="H6" s="133"/>
      <c r="I6" s="120" t="s">
        <v>44</v>
      </c>
    </row>
    <row r="7" spans="1:10" s="6" customFormat="1" ht="9" customHeight="1" thickBot="1">
      <c r="A7" s="5"/>
      <c r="I7" s="7"/>
      <c r="J7" s="8"/>
    </row>
    <row r="8" spans="1:9" ht="20.25" customHeight="1" thickBot="1">
      <c r="A8" s="183" t="s">
        <v>34</v>
      </c>
      <c r="B8" s="184"/>
      <c r="C8" s="184"/>
      <c r="D8" s="184"/>
      <c r="E8" s="185"/>
      <c r="F8" s="139" t="s">
        <v>26</v>
      </c>
      <c r="G8" s="140"/>
      <c r="H8" s="141"/>
      <c r="I8" s="123" t="s">
        <v>42</v>
      </c>
    </row>
    <row r="9" spans="1:9" ht="18" customHeight="1">
      <c r="A9" s="142" t="s">
        <v>4</v>
      </c>
      <c r="B9" s="171" t="s">
        <v>5</v>
      </c>
      <c r="C9" s="171" t="s">
        <v>6</v>
      </c>
      <c r="D9" s="171" t="s">
        <v>7</v>
      </c>
      <c r="E9" s="136" t="s">
        <v>8</v>
      </c>
      <c r="F9" s="145" t="s">
        <v>41</v>
      </c>
      <c r="G9" s="126" t="s">
        <v>27</v>
      </c>
      <c r="H9" s="189" t="s">
        <v>8</v>
      </c>
      <c r="I9" s="192" t="s">
        <v>37</v>
      </c>
    </row>
    <row r="10" spans="1:9" ht="17.25" customHeight="1">
      <c r="A10" s="143"/>
      <c r="B10" s="172"/>
      <c r="C10" s="172"/>
      <c r="D10" s="172"/>
      <c r="E10" s="137"/>
      <c r="F10" s="146"/>
      <c r="G10" s="127"/>
      <c r="H10" s="190"/>
      <c r="I10" s="146"/>
    </row>
    <row r="11" spans="1:10" s="10" customFormat="1" ht="48" customHeight="1" thickBot="1">
      <c r="A11" s="144"/>
      <c r="B11" s="173"/>
      <c r="C11" s="173"/>
      <c r="D11" s="173"/>
      <c r="E11" s="138"/>
      <c r="F11" s="147"/>
      <c r="G11" s="128"/>
      <c r="H11" s="191"/>
      <c r="I11" s="193"/>
      <c r="J11" s="9"/>
    </row>
    <row r="12" spans="1:9" ht="6" customHeight="1" thickBot="1">
      <c r="A12" s="11"/>
      <c r="B12" s="12"/>
      <c r="C12" s="13"/>
      <c r="D12" s="14"/>
      <c r="E12" s="15"/>
      <c r="F12" s="16"/>
      <c r="G12" s="13"/>
      <c r="H12" s="15"/>
      <c r="I12" s="17"/>
    </row>
    <row r="13" spans="1:10" s="24" customFormat="1" ht="24" customHeight="1" thickBot="1">
      <c r="A13" s="160" t="s">
        <v>28</v>
      </c>
      <c r="B13" s="200"/>
      <c r="C13" s="200"/>
      <c r="D13" s="201"/>
      <c r="E13" s="18">
        <f>SUM(E14:E20)</f>
        <v>0</v>
      </c>
      <c r="F13" s="19">
        <f>SUM(F14:F20)</f>
        <v>0</v>
      </c>
      <c r="G13" s="20" t="s">
        <v>10</v>
      </c>
      <c r="H13" s="21">
        <f>SUM(H14:H20)</f>
        <v>0</v>
      </c>
      <c r="I13" s="22" t="str">
        <f>A13</f>
        <v>1. Tööjõukulud (koos maksudega)</v>
      </c>
      <c r="J13" s="23" t="str">
        <f aca="true" t="shared" si="0" ref="J13:J21">IF(E13=H13," ","Eelarve ja fin.allikad pole omavahel tasakaalus")</f>
        <v> </v>
      </c>
    </row>
    <row r="14" spans="1:10" s="65" customFormat="1" ht="15" customHeight="1">
      <c r="A14" s="63" t="s">
        <v>9</v>
      </c>
      <c r="B14" s="26"/>
      <c r="C14" s="27"/>
      <c r="D14" s="28"/>
      <c r="E14" s="29">
        <f>C14*D14</f>
        <v>0</v>
      </c>
      <c r="F14" s="30"/>
      <c r="G14" s="108" t="s">
        <v>10</v>
      </c>
      <c r="H14" s="29">
        <f aca="true" t="shared" si="1" ref="H14:H20">F14</f>
        <v>0</v>
      </c>
      <c r="I14" s="180"/>
      <c r="J14" s="64" t="str">
        <f t="shared" si="0"/>
        <v> </v>
      </c>
    </row>
    <row r="15" spans="1:10" s="65" customFormat="1" ht="15" customHeight="1">
      <c r="A15" s="66" t="s">
        <v>11</v>
      </c>
      <c r="B15" s="32"/>
      <c r="C15" s="33"/>
      <c r="D15" s="34"/>
      <c r="E15" s="29">
        <f>C15*D15</f>
        <v>0</v>
      </c>
      <c r="F15" s="35"/>
      <c r="G15" s="109" t="s">
        <v>10</v>
      </c>
      <c r="H15" s="29">
        <f>F15</f>
        <v>0</v>
      </c>
      <c r="I15" s="181"/>
      <c r="J15" s="64" t="str">
        <f t="shared" si="0"/>
        <v> </v>
      </c>
    </row>
    <row r="16" spans="1:10" s="65" customFormat="1" ht="15" customHeight="1">
      <c r="A16" s="66" t="s">
        <v>29</v>
      </c>
      <c r="B16" s="32"/>
      <c r="C16" s="33"/>
      <c r="D16" s="34"/>
      <c r="E16" s="29">
        <f>C16*D16</f>
        <v>0</v>
      </c>
      <c r="F16" s="35"/>
      <c r="G16" s="109" t="s">
        <v>10</v>
      </c>
      <c r="H16" s="29">
        <f>F16</f>
        <v>0</v>
      </c>
      <c r="I16" s="181"/>
      <c r="J16" s="64" t="str">
        <f t="shared" si="0"/>
        <v> </v>
      </c>
    </row>
    <row r="17" spans="1:10" s="65" customFormat="1" ht="15" customHeight="1">
      <c r="A17" s="66" t="s">
        <v>12</v>
      </c>
      <c r="B17" s="32"/>
      <c r="C17" s="33"/>
      <c r="D17" s="34"/>
      <c r="E17" s="29">
        <f>C17*D17</f>
        <v>0</v>
      </c>
      <c r="F17" s="35"/>
      <c r="G17" s="109" t="s">
        <v>10</v>
      </c>
      <c r="H17" s="29">
        <f>F17</f>
        <v>0</v>
      </c>
      <c r="I17" s="181"/>
      <c r="J17" s="64" t="str">
        <f t="shared" si="0"/>
        <v> </v>
      </c>
    </row>
    <row r="18" spans="1:10" s="65" customFormat="1" ht="15" customHeight="1">
      <c r="A18" s="66" t="s">
        <v>30</v>
      </c>
      <c r="B18" s="32"/>
      <c r="C18" s="33"/>
      <c r="D18" s="34"/>
      <c r="E18" s="29">
        <f>C18*D18</f>
        <v>0</v>
      </c>
      <c r="F18" s="35"/>
      <c r="G18" s="109" t="s">
        <v>10</v>
      </c>
      <c r="H18" s="29">
        <f>F18</f>
        <v>0</v>
      </c>
      <c r="I18" s="181"/>
      <c r="J18" s="64" t="str">
        <f t="shared" si="0"/>
        <v> </v>
      </c>
    </row>
    <row r="19" spans="1:10" s="65" customFormat="1" ht="15" customHeight="1">
      <c r="A19" s="67" t="s">
        <v>31</v>
      </c>
      <c r="B19" s="36" t="s">
        <v>10</v>
      </c>
      <c r="C19" s="37" t="s">
        <v>10</v>
      </c>
      <c r="D19" s="38" t="s">
        <v>10</v>
      </c>
      <c r="E19" s="29">
        <f>SUM(E14:E18)*0.8%</f>
        <v>0</v>
      </c>
      <c r="F19" s="39">
        <f>SUM(F14:F18)*0.8%</f>
        <v>0</v>
      </c>
      <c r="G19" s="110" t="s">
        <v>10</v>
      </c>
      <c r="H19" s="29">
        <f t="shared" si="1"/>
        <v>0</v>
      </c>
      <c r="I19" s="181"/>
      <c r="J19" s="64" t="str">
        <f t="shared" si="0"/>
        <v> </v>
      </c>
    </row>
    <row r="20" spans="1:10" s="65" customFormat="1" ht="15" customHeight="1" thickBot="1">
      <c r="A20" s="68" t="s">
        <v>32</v>
      </c>
      <c r="B20" s="40" t="s">
        <v>10</v>
      </c>
      <c r="C20" s="41" t="s">
        <v>10</v>
      </c>
      <c r="D20" s="42" t="s">
        <v>10</v>
      </c>
      <c r="E20" s="29">
        <f>SUM(E14:E18)*33%</f>
        <v>0</v>
      </c>
      <c r="F20" s="43">
        <f>SUM(F14:F18)*33%</f>
        <v>0</v>
      </c>
      <c r="G20" s="111" t="s">
        <v>10</v>
      </c>
      <c r="H20" s="29">
        <f t="shared" si="1"/>
        <v>0</v>
      </c>
      <c r="I20" s="182"/>
      <c r="J20" s="64" t="str">
        <f t="shared" si="0"/>
        <v> </v>
      </c>
    </row>
    <row r="21" spans="1:10" s="45" customFormat="1" ht="28.5" customHeight="1" thickBot="1">
      <c r="A21" s="202" t="s">
        <v>24</v>
      </c>
      <c r="B21" s="203"/>
      <c r="C21" s="203"/>
      <c r="D21" s="204"/>
      <c r="E21" s="18">
        <f>SUM(E22:E30)</f>
        <v>0</v>
      </c>
      <c r="F21" s="19">
        <f>SUM(F22:F30)</f>
        <v>0</v>
      </c>
      <c r="G21" s="20" t="s">
        <v>10</v>
      </c>
      <c r="H21" s="21">
        <f>SUM(H22:H30)</f>
        <v>0</v>
      </c>
      <c r="I21" s="44" t="str">
        <f>A21</f>
        <v>2. Projekti ürituste ja tegevuste elluviimiseks ostetud teenuste ja toodete kulud</v>
      </c>
      <c r="J21" s="64" t="str">
        <f t="shared" si="0"/>
        <v> </v>
      </c>
    </row>
    <row r="22" spans="1:10" ht="15" customHeight="1">
      <c r="A22" s="25" t="s">
        <v>13</v>
      </c>
      <c r="B22" s="26"/>
      <c r="C22" s="27"/>
      <c r="D22" s="28"/>
      <c r="E22" s="29">
        <f aca="true" t="shared" si="2" ref="E22:E30">C22*D22</f>
        <v>0</v>
      </c>
      <c r="F22" s="30"/>
      <c r="G22" s="108" t="s">
        <v>10</v>
      </c>
      <c r="H22" s="29">
        <f>F22</f>
        <v>0</v>
      </c>
      <c r="I22" s="157"/>
      <c r="J22" s="23" t="str">
        <f aca="true" t="shared" si="3" ref="J22:J27">IF(E22=H22," ","Eelarve ja fin.allikad pole omavahel tasakaalus")</f>
        <v> </v>
      </c>
    </row>
    <row r="23" spans="1:10" ht="15" customHeight="1">
      <c r="A23" s="47" t="s">
        <v>14</v>
      </c>
      <c r="B23" s="48"/>
      <c r="C23" s="49"/>
      <c r="D23" s="46"/>
      <c r="E23" s="29">
        <f t="shared" si="2"/>
        <v>0</v>
      </c>
      <c r="F23" s="30"/>
      <c r="G23" s="108" t="s">
        <v>10</v>
      </c>
      <c r="H23" s="29">
        <f>F23</f>
        <v>0</v>
      </c>
      <c r="I23" s="158"/>
      <c r="J23" s="23" t="str">
        <f t="shared" si="3"/>
        <v> </v>
      </c>
    </row>
    <row r="24" spans="1:10" ht="15" customHeight="1">
      <c r="A24" s="47" t="s">
        <v>15</v>
      </c>
      <c r="B24" s="48"/>
      <c r="C24" s="49"/>
      <c r="D24" s="46"/>
      <c r="E24" s="29">
        <f t="shared" si="2"/>
        <v>0</v>
      </c>
      <c r="F24" s="30"/>
      <c r="G24" s="108" t="s">
        <v>10</v>
      </c>
      <c r="H24" s="29">
        <f aca="true" t="shared" si="4" ref="H24:H30">F24</f>
        <v>0</v>
      </c>
      <c r="I24" s="158"/>
      <c r="J24" s="23" t="str">
        <f t="shared" si="3"/>
        <v> </v>
      </c>
    </row>
    <row r="25" spans="1:10" ht="15" customHeight="1">
      <c r="A25" s="47"/>
      <c r="B25" s="48"/>
      <c r="C25" s="49"/>
      <c r="D25" s="46"/>
      <c r="E25" s="29">
        <f t="shared" si="2"/>
        <v>0</v>
      </c>
      <c r="F25" s="30"/>
      <c r="G25" s="108" t="s">
        <v>10</v>
      </c>
      <c r="H25" s="29">
        <f>F25</f>
        <v>0</v>
      </c>
      <c r="I25" s="158"/>
      <c r="J25" s="23" t="str">
        <f t="shared" si="3"/>
        <v> </v>
      </c>
    </row>
    <row r="26" spans="1:10" ht="15" customHeight="1">
      <c r="A26" s="47"/>
      <c r="B26" s="48"/>
      <c r="C26" s="49"/>
      <c r="D26" s="46"/>
      <c r="E26" s="29">
        <f t="shared" si="2"/>
        <v>0</v>
      </c>
      <c r="F26" s="30"/>
      <c r="G26" s="108" t="s">
        <v>10</v>
      </c>
      <c r="H26" s="29">
        <f t="shared" si="4"/>
        <v>0</v>
      </c>
      <c r="I26" s="158"/>
      <c r="J26" s="23" t="str">
        <f t="shared" si="3"/>
        <v> </v>
      </c>
    </row>
    <row r="27" spans="1:10" ht="15" customHeight="1">
      <c r="A27" s="47"/>
      <c r="B27" s="48"/>
      <c r="C27" s="49"/>
      <c r="D27" s="46"/>
      <c r="E27" s="29">
        <f t="shared" si="2"/>
        <v>0</v>
      </c>
      <c r="F27" s="30"/>
      <c r="G27" s="108" t="s">
        <v>10</v>
      </c>
      <c r="H27" s="29">
        <f t="shared" si="4"/>
        <v>0</v>
      </c>
      <c r="I27" s="158"/>
      <c r="J27" s="23" t="str">
        <f t="shared" si="3"/>
        <v> </v>
      </c>
    </row>
    <row r="28" spans="1:10" ht="15" customHeight="1">
      <c r="A28" s="47"/>
      <c r="B28" s="48"/>
      <c r="C28" s="49"/>
      <c r="D28" s="46"/>
      <c r="E28" s="29">
        <f t="shared" si="2"/>
        <v>0</v>
      </c>
      <c r="F28" s="30"/>
      <c r="G28" s="108" t="s">
        <v>10</v>
      </c>
      <c r="H28" s="29">
        <f t="shared" si="4"/>
        <v>0</v>
      </c>
      <c r="I28" s="158"/>
      <c r="J28" s="23" t="str">
        <f aca="true" t="shared" si="5" ref="J28:J38">IF(E28=H28," ","Eelarve ja fin.allikad pole omavahel tasakaalus")</f>
        <v> </v>
      </c>
    </row>
    <row r="29" spans="1:10" ht="15" customHeight="1">
      <c r="A29" s="31"/>
      <c r="B29" s="32"/>
      <c r="C29" s="33"/>
      <c r="D29" s="34"/>
      <c r="E29" s="29">
        <f t="shared" si="2"/>
        <v>0</v>
      </c>
      <c r="F29" s="35"/>
      <c r="G29" s="109" t="s">
        <v>10</v>
      </c>
      <c r="H29" s="29">
        <f t="shared" si="4"/>
        <v>0</v>
      </c>
      <c r="I29" s="158"/>
      <c r="J29" s="23" t="str">
        <f t="shared" si="5"/>
        <v> </v>
      </c>
    </row>
    <row r="30" spans="1:10" ht="15" customHeight="1" thickBot="1">
      <c r="A30" s="50"/>
      <c r="B30" s="51"/>
      <c r="C30" s="52"/>
      <c r="D30" s="53"/>
      <c r="E30" s="29">
        <f t="shared" si="2"/>
        <v>0</v>
      </c>
      <c r="F30" s="54"/>
      <c r="G30" s="112" t="s">
        <v>10</v>
      </c>
      <c r="H30" s="29">
        <f t="shared" si="4"/>
        <v>0</v>
      </c>
      <c r="I30" s="159"/>
      <c r="J30" s="23" t="str">
        <f t="shared" si="5"/>
        <v> </v>
      </c>
    </row>
    <row r="31" spans="1:10" s="55" customFormat="1" ht="30.75" customHeight="1" thickBot="1">
      <c r="A31" s="160" t="s">
        <v>38</v>
      </c>
      <c r="B31" s="161"/>
      <c r="C31" s="161"/>
      <c r="D31" s="162"/>
      <c r="E31" s="18">
        <f>SUM(E32:E38)</f>
        <v>0</v>
      </c>
      <c r="F31" s="19">
        <f>SUM(F32:F38)</f>
        <v>0</v>
      </c>
      <c r="G31" s="20">
        <f>SUM(G32:G38)</f>
        <v>0</v>
      </c>
      <c r="H31" s="21">
        <f>SUM(H32:H38)</f>
        <v>0</v>
      </c>
      <c r="I31" s="119" t="str">
        <f>A31</f>
        <v>3. Projekti elluviimiseks vajalike investeeringute ja soetuste kulud (nõutav min. 10% rahaline omaosalus; vooru tingimuste punkt 3.2)</v>
      </c>
      <c r="J31" s="23" t="str">
        <f t="shared" si="5"/>
        <v> </v>
      </c>
    </row>
    <row r="32" spans="1:10" ht="15" customHeight="1">
      <c r="A32" s="25" t="s">
        <v>16</v>
      </c>
      <c r="B32" s="26"/>
      <c r="C32" s="27"/>
      <c r="D32" s="71"/>
      <c r="E32" s="75">
        <f aca="true" t="shared" si="6" ref="E32:E38">C32*D32</f>
        <v>0</v>
      </c>
      <c r="F32" s="73"/>
      <c r="G32" s="104"/>
      <c r="H32" s="75">
        <f aca="true" t="shared" si="7" ref="H32:H38">SUM(F32:G32)</f>
        <v>0</v>
      </c>
      <c r="I32" s="163"/>
      <c r="J32" s="23" t="str">
        <f t="shared" si="5"/>
        <v> </v>
      </c>
    </row>
    <row r="33" spans="1:10" ht="15" customHeight="1">
      <c r="A33" s="31" t="s">
        <v>17</v>
      </c>
      <c r="B33" s="32"/>
      <c r="C33" s="33"/>
      <c r="D33" s="72"/>
      <c r="E33" s="29">
        <f t="shared" si="6"/>
        <v>0</v>
      </c>
      <c r="F33" s="74"/>
      <c r="G33" s="105"/>
      <c r="H33" s="29">
        <f t="shared" si="7"/>
        <v>0</v>
      </c>
      <c r="I33" s="164"/>
      <c r="J33" s="23" t="str">
        <f t="shared" si="5"/>
        <v> </v>
      </c>
    </row>
    <row r="34" spans="1:10" ht="15" customHeight="1">
      <c r="A34" s="31"/>
      <c r="B34" s="32"/>
      <c r="C34" s="33"/>
      <c r="D34" s="72"/>
      <c r="E34" s="29">
        <f t="shared" si="6"/>
        <v>0</v>
      </c>
      <c r="F34" s="74"/>
      <c r="G34" s="105"/>
      <c r="H34" s="29">
        <f t="shared" si="7"/>
        <v>0</v>
      </c>
      <c r="I34" s="164"/>
      <c r="J34" s="23" t="str">
        <f t="shared" si="5"/>
        <v> </v>
      </c>
    </row>
    <row r="35" spans="1:10" ht="15" customHeight="1">
      <c r="A35" s="31"/>
      <c r="B35" s="32"/>
      <c r="C35" s="33"/>
      <c r="D35" s="72"/>
      <c r="E35" s="29">
        <f t="shared" si="6"/>
        <v>0</v>
      </c>
      <c r="F35" s="74"/>
      <c r="G35" s="105"/>
      <c r="H35" s="29">
        <f t="shared" si="7"/>
        <v>0</v>
      </c>
      <c r="I35" s="164"/>
      <c r="J35" s="23" t="str">
        <f t="shared" si="5"/>
        <v> </v>
      </c>
    </row>
    <row r="36" spans="1:10" ht="15" customHeight="1">
      <c r="A36" s="31"/>
      <c r="B36" s="32"/>
      <c r="C36" s="33"/>
      <c r="D36" s="72"/>
      <c r="E36" s="29">
        <f t="shared" si="6"/>
        <v>0</v>
      </c>
      <c r="F36" s="74"/>
      <c r="G36" s="105"/>
      <c r="H36" s="29">
        <f t="shared" si="7"/>
        <v>0</v>
      </c>
      <c r="I36" s="164"/>
      <c r="J36" s="23" t="str">
        <f t="shared" si="5"/>
        <v> </v>
      </c>
    </row>
    <row r="37" spans="1:10" ht="15" customHeight="1">
      <c r="A37" s="31"/>
      <c r="B37" s="32"/>
      <c r="C37" s="33"/>
      <c r="D37" s="72"/>
      <c r="E37" s="29">
        <f t="shared" si="6"/>
        <v>0</v>
      </c>
      <c r="F37" s="74"/>
      <c r="G37" s="105"/>
      <c r="H37" s="29">
        <f t="shared" si="7"/>
        <v>0</v>
      </c>
      <c r="I37" s="164"/>
      <c r="J37" s="23" t="str">
        <f t="shared" si="5"/>
        <v> </v>
      </c>
    </row>
    <row r="38" spans="1:10" ht="15" customHeight="1" thickBot="1">
      <c r="A38" s="76"/>
      <c r="B38" s="77"/>
      <c r="C38" s="78"/>
      <c r="D38" s="79"/>
      <c r="E38" s="80">
        <f t="shared" si="6"/>
        <v>0</v>
      </c>
      <c r="F38" s="81"/>
      <c r="G38" s="106"/>
      <c r="H38" s="80">
        <f t="shared" si="7"/>
        <v>0</v>
      </c>
      <c r="I38" s="164"/>
      <c r="J38" s="23" t="str">
        <f t="shared" si="5"/>
        <v> </v>
      </c>
    </row>
    <row r="39" spans="1:10" s="86" customFormat="1" ht="15" customHeight="1" thickBot="1">
      <c r="A39" s="166" t="s">
        <v>39</v>
      </c>
      <c r="B39" s="167"/>
      <c r="C39" s="167"/>
      <c r="D39" s="168"/>
      <c r="E39" s="84" t="s">
        <v>10</v>
      </c>
      <c r="F39" s="82" t="e">
        <f>F31/E31</f>
        <v>#DIV/0!</v>
      </c>
      <c r="G39" s="107" t="e">
        <f>G31/E31</f>
        <v>#DIV/0!</v>
      </c>
      <c r="H39" s="83" t="s">
        <v>10</v>
      </c>
      <c r="I39" s="165"/>
      <c r="J39" s="85"/>
    </row>
    <row r="40" spans="1:10" s="6" customFormat="1" ht="32.25" customHeight="1" thickBot="1">
      <c r="A40" s="160" t="s">
        <v>33</v>
      </c>
      <c r="B40" s="194"/>
      <c r="C40" s="194"/>
      <c r="D40" s="195"/>
      <c r="E40" s="70">
        <f>F40</f>
        <v>0</v>
      </c>
      <c r="F40" s="113"/>
      <c r="G40" s="20" t="s">
        <v>10</v>
      </c>
      <c r="H40" s="21">
        <f>F40</f>
        <v>0</v>
      </c>
      <c r="I40" s="56" t="s">
        <v>18</v>
      </c>
      <c r="J40" s="23" t="str">
        <f>IF(E40=H40," ","Eelarve ja fin.allikad pole omavahel tasakaalus")</f>
        <v> </v>
      </c>
    </row>
    <row r="41" spans="1:10" s="86" customFormat="1" ht="21" customHeight="1" thickBot="1">
      <c r="A41" s="196" t="s">
        <v>25</v>
      </c>
      <c r="B41" s="197"/>
      <c r="C41" s="197"/>
      <c r="D41" s="198"/>
      <c r="E41" s="87" t="s">
        <v>10</v>
      </c>
      <c r="F41" s="114" t="e">
        <f>F40/F42</f>
        <v>#DIV/0!</v>
      </c>
      <c r="G41" s="88" t="s">
        <v>10</v>
      </c>
      <c r="H41" s="87" t="s">
        <v>10</v>
      </c>
      <c r="I41" s="186"/>
      <c r="J41" s="89"/>
    </row>
    <row r="42" spans="1:10" s="6" customFormat="1" ht="33" customHeight="1" thickBot="1">
      <c r="A42" s="199" t="s">
        <v>19</v>
      </c>
      <c r="B42" s="161"/>
      <c r="C42" s="161"/>
      <c r="D42" s="162"/>
      <c r="E42" s="57">
        <f>E13+E21+E31+E40</f>
        <v>0</v>
      </c>
      <c r="F42" s="58">
        <f>F40+F31+F21+F13</f>
        <v>0</v>
      </c>
      <c r="G42" s="59">
        <f>G31</f>
        <v>0</v>
      </c>
      <c r="H42" s="69">
        <f>H13+H21+H31+H40</f>
        <v>0</v>
      </c>
      <c r="I42" s="187"/>
      <c r="J42" s="23" t="str">
        <f>IF(E42=H42," ","Eelarve ja fin.allikad pole omavahel tasakaalus")</f>
        <v> </v>
      </c>
    </row>
    <row r="43" spans="1:10" s="86" customFormat="1" ht="19.5" customHeight="1" thickBot="1">
      <c r="A43" s="134" t="s">
        <v>36</v>
      </c>
      <c r="B43" s="135"/>
      <c r="C43" s="135"/>
      <c r="D43" s="135"/>
      <c r="E43" s="115">
        <v>1</v>
      </c>
      <c r="F43" s="116" t="e">
        <f>F42/E42</f>
        <v>#DIV/0!</v>
      </c>
      <c r="G43" s="116" t="e">
        <f>G42/E42</f>
        <v>#DIV/0!</v>
      </c>
      <c r="H43" s="117" t="e">
        <f>H42/E42</f>
        <v>#DIV/0!</v>
      </c>
      <c r="I43" s="188"/>
      <c r="J43" s="118"/>
    </row>
    <row r="44" spans="1:10" s="91" customFormat="1" ht="12.75" customHeight="1">
      <c r="A44" s="153" t="s">
        <v>20</v>
      </c>
      <c r="B44" s="153"/>
      <c r="C44" s="153"/>
      <c r="D44" s="153"/>
      <c r="E44" s="90"/>
      <c r="F44" s="90"/>
      <c r="G44" s="90"/>
      <c r="I44" s="95"/>
      <c r="J44" s="92"/>
    </row>
    <row r="45" spans="1:10" s="91" customFormat="1" ht="12.75" customHeight="1">
      <c r="A45" s="125" t="s">
        <v>21</v>
      </c>
      <c r="B45" s="125"/>
      <c r="C45" s="125"/>
      <c r="D45" s="125"/>
      <c r="E45" s="93" t="str">
        <f>IF(E42=H42,"JAH"," ")</f>
        <v>JAH</v>
      </c>
      <c r="F45" s="156" t="str">
        <f>IF(E42=H42," ","EI")</f>
        <v> </v>
      </c>
      <c r="G45" s="156"/>
      <c r="H45" s="156"/>
      <c r="I45" s="156"/>
      <c r="J45" s="92"/>
    </row>
    <row r="46" spans="1:10" s="91" customFormat="1" ht="12.75" customHeight="1">
      <c r="A46" s="155" t="s">
        <v>40</v>
      </c>
      <c r="B46" s="155"/>
      <c r="C46" s="155"/>
      <c r="D46" s="155"/>
      <c r="E46" s="93" t="e">
        <f>IF(G39&gt;=10%,"JAH"," ")</f>
        <v>#DIV/0!</v>
      </c>
      <c r="F46" s="154" t="e">
        <f>IF(G39&gt;=10%," ","EI, rahalise omafinantseeringu min.nõue kulugrupis 3 pole täidetud")</f>
        <v>#DIV/0!</v>
      </c>
      <c r="G46" s="154"/>
      <c r="H46" s="154"/>
      <c r="I46" s="154"/>
      <c r="J46" s="92"/>
    </row>
    <row r="47" spans="1:10" s="91" customFormat="1" ht="12.75" customHeight="1">
      <c r="A47" s="152" t="s">
        <v>35</v>
      </c>
      <c r="B47" s="152"/>
      <c r="C47" s="152"/>
      <c r="D47" s="152"/>
      <c r="E47" s="93" t="e">
        <f>IF(F41&lt;=10%,"JAH"," ")</f>
        <v>#DIV/0!</v>
      </c>
      <c r="F47" s="154" t="e">
        <f>IF(F41&lt;=10%," ","EI, üldkulud ületavad 10% eraldatud toetuse mahust")</f>
        <v>#DIV/0!</v>
      </c>
      <c r="G47" s="154"/>
      <c r="H47" s="154"/>
      <c r="I47" s="154"/>
      <c r="J47" s="92"/>
    </row>
    <row r="48" spans="1:10" s="97" customFormat="1" ht="12.75" customHeight="1">
      <c r="A48" s="150" t="s">
        <v>23</v>
      </c>
      <c r="B48" s="150"/>
      <c r="C48" s="150"/>
      <c r="D48" s="150"/>
      <c r="E48" s="98" t="str">
        <f>IF((F42&lt;=B49),"JAH"," ")</f>
        <v>JAH</v>
      </c>
      <c r="F48" s="151" t="str">
        <f>IF(OR(F42&gt;B49),"EI, toetuse summa ei vasta tingimustele"," ")</f>
        <v> </v>
      </c>
      <c r="G48" s="151"/>
      <c r="H48" s="151"/>
      <c r="I48" s="94"/>
      <c r="J48" s="96"/>
    </row>
    <row r="49" spans="1:10" s="102" customFormat="1" ht="12.75">
      <c r="A49" s="103" t="s">
        <v>22</v>
      </c>
      <c r="B49" s="148">
        <v>3500</v>
      </c>
      <c r="C49" s="148"/>
      <c r="D49" s="148"/>
      <c r="E49" s="99"/>
      <c r="F49" s="100"/>
      <c r="G49" s="100"/>
      <c r="H49" s="100"/>
      <c r="I49" s="94"/>
      <c r="J49" s="101"/>
    </row>
    <row r="51" spans="1:9" ht="12.75">
      <c r="A51" s="149"/>
      <c r="B51" s="149"/>
      <c r="C51" s="149"/>
      <c r="D51" s="149"/>
      <c r="I51" s="60"/>
    </row>
    <row r="52" ht="12.75">
      <c r="I52" s="61"/>
    </row>
    <row r="53" ht="12.75">
      <c r="I53" s="62"/>
    </row>
  </sheetData>
  <sheetProtection/>
  <mergeCells count="40">
    <mergeCell ref="I41:I43"/>
    <mergeCell ref="H9:H11"/>
    <mergeCell ref="I9:I11"/>
    <mergeCell ref="C9:C11"/>
    <mergeCell ref="D9:D11"/>
    <mergeCell ref="A40:D40"/>
    <mergeCell ref="A41:D41"/>
    <mergeCell ref="A42:D42"/>
    <mergeCell ref="A13:D13"/>
    <mergeCell ref="A21:D21"/>
    <mergeCell ref="I22:I30"/>
    <mergeCell ref="A31:D31"/>
    <mergeCell ref="I32:I39"/>
    <mergeCell ref="A39:D39"/>
    <mergeCell ref="A3:H3"/>
    <mergeCell ref="B9:B11"/>
    <mergeCell ref="B5:I5"/>
    <mergeCell ref="B4:I4"/>
    <mergeCell ref="I14:I20"/>
    <mergeCell ref="A8:E8"/>
    <mergeCell ref="B49:D49"/>
    <mergeCell ref="A51:D51"/>
    <mergeCell ref="A48:D48"/>
    <mergeCell ref="F48:H48"/>
    <mergeCell ref="A47:D47"/>
    <mergeCell ref="A44:D44"/>
    <mergeCell ref="F47:I47"/>
    <mergeCell ref="A46:D46"/>
    <mergeCell ref="F45:I45"/>
    <mergeCell ref="F46:I46"/>
    <mergeCell ref="A45:D45"/>
    <mergeCell ref="G9:G11"/>
    <mergeCell ref="B6:D6"/>
    <mergeCell ref="E6:F6"/>
    <mergeCell ref="G6:H6"/>
    <mergeCell ref="A43:D43"/>
    <mergeCell ref="E9:E11"/>
    <mergeCell ref="F8:H8"/>
    <mergeCell ref="A9:A11"/>
    <mergeCell ref="F9:F11"/>
  </mergeCells>
  <conditionalFormatting sqref="F40">
    <cfRule type="cellIs" priority="30" dxfId="15" operator="lessThanOrEqual" stopIfTrue="1">
      <formula>$F$42*10%</formula>
    </cfRule>
    <cfRule type="cellIs" priority="31" dxfId="14" operator="greaterThan" stopIfTrue="1">
      <formula>$F$42*10%</formula>
    </cfRule>
  </conditionalFormatting>
  <conditionalFormatting sqref="H13 H40 H15:H31">
    <cfRule type="expression" priority="28" dxfId="0" stopIfTrue="1">
      <formula>H13&lt;&gt;E13</formula>
    </cfRule>
  </conditionalFormatting>
  <conditionalFormatting sqref="H14">
    <cfRule type="expression" priority="27" dxfId="0" stopIfTrue="1">
      <formula>H14&lt;&gt;E14</formula>
    </cfRule>
  </conditionalFormatting>
  <conditionalFormatting sqref="H32:H38">
    <cfRule type="expression" priority="21" dxfId="0" stopIfTrue="1">
      <formula>H32&lt;&gt;E32</formula>
    </cfRule>
  </conditionalFormatting>
  <conditionalFormatting sqref="H42">
    <cfRule type="expression" priority="20" dxfId="0" stopIfTrue="1">
      <formula>H42&lt;&gt;E42</formula>
    </cfRule>
  </conditionalFormatting>
  <conditionalFormatting sqref="G31">
    <cfRule type="cellIs" priority="19" dxfId="0" operator="lessThan" stopIfTrue="1">
      <formula>$E$31*5%</formula>
    </cfRule>
  </conditionalFormatting>
  <conditionalFormatting sqref="G39">
    <cfRule type="cellIs" priority="18" dxfId="0" operator="lessThan" stopIfTrue="1">
      <formula>5%</formula>
    </cfRule>
  </conditionalFormatting>
  <conditionalFormatting sqref="G32">
    <cfRule type="cellIs" priority="15" dxfId="0" operator="lessThan" stopIfTrue="1">
      <formula>E32*5%</formula>
    </cfRule>
  </conditionalFormatting>
  <conditionalFormatting sqref="G33">
    <cfRule type="cellIs" priority="14" dxfId="0" operator="lessThan" stopIfTrue="1">
      <formula>E33*5%</formula>
    </cfRule>
  </conditionalFormatting>
  <conditionalFormatting sqref="G34">
    <cfRule type="cellIs" priority="13" dxfId="0" operator="lessThan" stopIfTrue="1">
      <formula>E34*5%</formula>
    </cfRule>
  </conditionalFormatting>
  <conditionalFormatting sqref="G35">
    <cfRule type="cellIs" priority="12" dxfId="0" operator="lessThan" stopIfTrue="1">
      <formula>E35*5%</formula>
    </cfRule>
  </conditionalFormatting>
  <conditionalFormatting sqref="G36">
    <cfRule type="cellIs" priority="11" dxfId="0" operator="lessThan" stopIfTrue="1">
      <formula>E36*5%</formula>
    </cfRule>
  </conditionalFormatting>
  <conditionalFormatting sqref="G37">
    <cfRule type="cellIs" priority="10" dxfId="0" operator="lessThan" stopIfTrue="1">
      <formula>E37*5%</formula>
    </cfRule>
  </conditionalFormatting>
  <conditionalFormatting sqref="G38">
    <cfRule type="cellIs" priority="9" dxfId="0" operator="lessThan" stopIfTrue="1">
      <formula>E38*5%</formula>
    </cfRule>
  </conditionalFormatting>
  <conditionalFormatting sqref="F41">
    <cfRule type="cellIs" priority="1" dxfId="0" operator="greaterThan" stopIfTrue="1">
      <formula>10.00001%</formula>
    </cfRule>
  </conditionalFormatting>
  <dataValidations count="2">
    <dataValidation operator="lessThanOrEqual" allowBlank="1" showErrorMessage="1" sqref="F40"/>
    <dataValidation type="whole" operator="greaterThanOrEqual" allowBlank="1" showInputMessage="1" showErrorMessage="1" error="Rahaline omafinantseering peab olema vähemalt 20% kulude maksumusest!" sqref="G31">
      <formula1>E31*30%</formula1>
    </dataValidation>
  </dataValidations>
  <printOptions/>
  <pageMargins left="0.7480314960629921" right="0.15748031496062992" top="0.7874015748031497" bottom="0.7874015748031497" header="0.5118110236220472" footer="0.31496062992125984"/>
  <pageSetup fitToWidth="2" fitToHeight="1" horizontalDpi="600" verticalDpi="600" orientation="landscape" paperSize="9" scale="60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Külliki Aero</cp:lastModifiedBy>
  <cp:lastPrinted>2019-06-05T09:00:30Z</cp:lastPrinted>
  <dcterms:created xsi:type="dcterms:W3CDTF">2012-10-29T13:25:17Z</dcterms:created>
  <dcterms:modified xsi:type="dcterms:W3CDTF">2019-06-19T10:50:16Z</dcterms:modified>
  <cp:category/>
  <cp:version/>
  <cp:contentType/>
  <cp:contentStatus/>
</cp:coreProperties>
</file>